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251" windowWidth="11355" windowHeight="9210" tabRatio="866" firstSheet="13" activeTab="18"/>
  </bookViews>
  <sheets>
    <sheet name="létszám" sheetId="1" r:id="rId1"/>
    <sheet name="védőnői szolg." sheetId="2" r:id="rId2"/>
    <sheet name="ÁFA kimutatás" sheetId="3" r:id="rId3"/>
    <sheet name="polg.hivatal" sheetId="4" r:id="rId4"/>
    <sheet name="háziorvosi szolg." sheetId="5" r:id="rId5"/>
    <sheet name="GAMESZ" sheetId="6" r:id="rId6"/>
    <sheet name="Konyha" sheetId="7" r:id="rId7"/>
    <sheet name="mezőőrség" sheetId="8" r:id="rId8"/>
    <sheet name="GAMESZ kiadás összesítés" sheetId="9" r:id="rId9"/>
    <sheet name="pénzbeli ell." sheetId="10" r:id="rId10"/>
    <sheet name="civilszervezetek" sheetId="11" r:id="rId11"/>
    <sheet name="Mezőőr+Könyvtár" sheetId="12" r:id="rId12"/>
    <sheet name="önk.bevétel" sheetId="13" r:id="rId13"/>
    <sheet name="Gondozási központ" sheetId="14" r:id="rId14"/>
    <sheet name="felhalm.kiadás" sheetId="15" r:id="rId15"/>
    <sheet name="Cigány Kisebbségi Önkorm." sheetId="16" r:id="rId16"/>
    <sheet name="Kiadás" sheetId="17" r:id="rId17"/>
    <sheet name="étkeztetés" sheetId="18" r:id="rId18"/>
    <sheet name="Működési és felhalmozási célú" sheetId="19" r:id="rId19"/>
    <sheet name="várható bev. és kiad. ütemterve" sheetId="20" r:id="rId20"/>
    <sheet name="Finanszírozási célú" sheetId="21" r:id="rId21"/>
    <sheet name="11. melléklet" sheetId="22" r:id="rId22"/>
  </sheets>
  <definedNames/>
  <calcPr fullCalcOnLoad="1"/>
</workbook>
</file>

<file path=xl/sharedStrings.xml><?xml version="1.0" encoding="utf-8"?>
<sst xmlns="http://schemas.openxmlformats.org/spreadsheetml/2006/main" count="929" uniqueCount="715">
  <si>
    <t>részösszeg</t>
  </si>
  <si>
    <t xml:space="preserve"> Ápolási díj - járulék 24%</t>
  </si>
  <si>
    <t>Tápiógyörgye Községi Önkormányzat</t>
  </si>
  <si>
    <t>1. számú melléklet</t>
  </si>
  <si>
    <t>A települési önkormányzatot megillető, a településre kimutatott személyi jövedelemadó 8 %-a</t>
  </si>
  <si>
    <t>A települési önkormányzhatok jövedelemdifferenciálódásának mérséklése</t>
  </si>
  <si>
    <t xml:space="preserve">Egyéb támogatás összesen: </t>
  </si>
  <si>
    <t>Szociális támogatás:</t>
  </si>
  <si>
    <t>Pénzbeli juttatások</t>
  </si>
  <si>
    <t>Szociális és gyerekjóléti alapszolgáltatás feladatai:</t>
  </si>
  <si>
    <t xml:space="preserve"> - időskorúak nappali intézményi ellátása (20 fő x 88.580 Ft)</t>
  </si>
  <si>
    <t xml:space="preserve"> - átmeneti elhelyezést nyújtó ellátás és hajléktalanok ápoló-gondozó otthoni ellátása (5 fő x 635.650 Ft)</t>
  </si>
  <si>
    <t xml:space="preserve">Szociális támogatás összesen: </t>
  </si>
  <si>
    <t xml:space="preserve">Ö s s z e s e n : </t>
  </si>
  <si>
    <t>Az önkormányzat egyes költségvetési kapcsolatokból számított bevételei összesen:</t>
  </si>
  <si>
    <t>TB finanszírozás:</t>
  </si>
  <si>
    <t xml:space="preserve"> - iskolaegészségügyi ellátás</t>
  </si>
  <si>
    <t xml:space="preserve"> - Védőnői Szolgálat</t>
  </si>
  <si>
    <t>Ö s s z e s e n :</t>
  </si>
  <si>
    <t>FINANSZÍROZÁS ÖSSZESEN:</t>
  </si>
  <si>
    <t>Kamatmentes kölcsön (árvíz károsultak)</t>
  </si>
  <si>
    <t>Adóbevételek</t>
  </si>
  <si>
    <t xml:space="preserve"> - Kommunális adó</t>
  </si>
  <si>
    <t xml:space="preserve"> - Gépjárműadó</t>
  </si>
  <si>
    <t xml:space="preserve"> - Iparűzési adó</t>
  </si>
  <si>
    <t xml:space="preserve"> - Idegenforgalmi adó</t>
  </si>
  <si>
    <t xml:space="preserve"> - Adópótlék</t>
  </si>
  <si>
    <t>Egyéb hivatali bevételek</t>
  </si>
  <si>
    <t>ÉMÁSZ részvények osztaléka</t>
  </si>
  <si>
    <t>Lakástámogatás részletei (önk.ért.részletei)</t>
  </si>
  <si>
    <t>Földhaszonbér</t>
  </si>
  <si>
    <t>Pannon telefontársaság bérleti díja</t>
  </si>
  <si>
    <t>Vodafon telefontársaság bérleti díja</t>
  </si>
  <si>
    <t>Szabálysértési bírságok befizetése</t>
  </si>
  <si>
    <t>Szakfeladatok</t>
  </si>
  <si>
    <t>Táborozók étkeztetése</t>
  </si>
  <si>
    <t>Lakossági étkeztetés</t>
  </si>
  <si>
    <t>Piaci helypénz</t>
  </si>
  <si>
    <t>Ingatlanok bérbeadása</t>
  </si>
  <si>
    <t>Gondozási Központ (bentlakók, bejárók étk., gond.díj)</t>
  </si>
  <si>
    <t>Szociális étkeztetés</t>
  </si>
  <si>
    <t>Könyvtár (tagdíj, internet használati díj)</t>
  </si>
  <si>
    <t>Temető</t>
  </si>
  <si>
    <t>Zeneiskolai tandíj</t>
  </si>
  <si>
    <t>Műv.ház egyéb bevételek (rendezvény)</t>
  </si>
  <si>
    <t>Működésre átvett pénzeszközök</t>
  </si>
  <si>
    <t>Közcélú foglalkoztatás</t>
  </si>
  <si>
    <t>Szemétszállító gépjármű bérleti díja</t>
  </si>
  <si>
    <t>Háziorvosi, fogorvosi szolg. energia térítése</t>
  </si>
  <si>
    <t>Központosított előirányzatok</t>
  </si>
  <si>
    <t>Kiegészítő gyermekvédelmi támogatás</t>
  </si>
  <si>
    <t>Rendszeres szociális segély</t>
  </si>
  <si>
    <t>Ápolási díj</t>
  </si>
  <si>
    <t xml:space="preserve">Időskorúak járadéka 100 %-os </t>
  </si>
  <si>
    <t>Lakásfenntartási támogatás</t>
  </si>
  <si>
    <t>Ö s s z e s e n</t>
  </si>
  <si>
    <t>BEVÉTELEK MINDÖSSZESEN:</t>
  </si>
  <si>
    <t xml:space="preserve">B E V É T E L </t>
  </si>
  <si>
    <t>Szakfeladat bevételei</t>
  </si>
  <si>
    <t>Bevétel összesen:</t>
  </si>
  <si>
    <t>K I A D Á S</t>
  </si>
  <si>
    <t>Éjszakai, délutáni, ünnepnapi pótlékok</t>
  </si>
  <si>
    <t>Belföldi kiküldetés</t>
  </si>
  <si>
    <t>Étkezési hozzájárulás</t>
  </si>
  <si>
    <t>TB járulék 27%</t>
  </si>
  <si>
    <t>Bérjellegű kiadások összesen:</t>
  </si>
  <si>
    <t>Egyéb illetménypótlék, vezetői pótlék</t>
  </si>
  <si>
    <t>Keresetkiegészítés (kompenzáció)</t>
  </si>
  <si>
    <t>Dologi kiadás</t>
  </si>
  <si>
    <t>Élelmiszer beszerzése</t>
  </si>
  <si>
    <t>Étkeztetési támogatás átvállalása</t>
  </si>
  <si>
    <r>
      <t xml:space="preserve">Gyógyszerbeszerzés </t>
    </r>
    <r>
      <rPr>
        <sz val="10"/>
        <rFont val="Arial"/>
        <family val="0"/>
      </rPr>
      <t xml:space="preserve"> </t>
    </r>
  </si>
  <si>
    <t>Irodaszer, nyomtatvány</t>
  </si>
  <si>
    <t>Könyv, folyóirat beszerzése</t>
  </si>
  <si>
    <t>Anyag, kisértékű tárgyi eszközök beszerz.</t>
  </si>
  <si>
    <t>Munkaruha, védőruha</t>
  </si>
  <si>
    <r>
      <t xml:space="preserve">Egyéb készletbeszerzés </t>
    </r>
    <r>
      <rPr>
        <sz val="9"/>
        <rFont val="Arial"/>
        <family val="2"/>
      </rPr>
      <t>(bútorok, textiliák, tisztítószerek, szerszámok)</t>
    </r>
  </si>
  <si>
    <t>Távközlési díjak</t>
  </si>
  <si>
    <t>Kommunikációs szolgáltatás (TV, stb.)</t>
  </si>
  <si>
    <t>Közmű díj: gáz</t>
  </si>
  <si>
    <t>Közmű díj: villany</t>
  </si>
  <si>
    <t>Víz- és csatornadíj</t>
  </si>
  <si>
    <t xml:space="preserve">Karbantartás, kisjavítási szolgáltatás  </t>
  </si>
  <si>
    <t>Orvosi ellátás, szolgáltatási kiadások</t>
  </si>
  <si>
    <t>ÁFA befizetése</t>
  </si>
  <si>
    <t>Szociális továbbk.</t>
  </si>
  <si>
    <t>Dologi kiadások összesen</t>
  </si>
  <si>
    <t>Kiadások összesen:</t>
  </si>
  <si>
    <t>SZOCIÁLIS ÉTKEZÉS</t>
  </si>
  <si>
    <t>Állami normatívából származó kiadás</t>
  </si>
  <si>
    <t>Térítési díjból származó kiadás</t>
  </si>
  <si>
    <t>Összesen:</t>
  </si>
  <si>
    <t>Bérkompenzáció</t>
  </si>
  <si>
    <t>Felhalmozás célú támogatás (strandberuházás - pályázati támogatás)</t>
  </si>
  <si>
    <t>Bevétel-Kiadás</t>
  </si>
  <si>
    <t>Táboroztatás</t>
  </si>
  <si>
    <t>Bevétel</t>
  </si>
  <si>
    <t>Ö s s z e s e n   bruttó:</t>
  </si>
  <si>
    <t>Óvodáskorú gyermekek bevétel-kiadás</t>
  </si>
  <si>
    <t>Ebből: kihasználtság miatt - 20 %</t>
  </si>
  <si>
    <t>Összesen bruttó:</t>
  </si>
  <si>
    <t>Nettó összesen:</t>
  </si>
  <si>
    <t>Napközis gyermekek bevétel-kiadás</t>
  </si>
  <si>
    <t>háromszori étkezés:</t>
  </si>
  <si>
    <t>kétszeri étkezés:</t>
  </si>
  <si>
    <t>egyszeri étkezés:</t>
  </si>
  <si>
    <t>Gondozási Központ</t>
  </si>
  <si>
    <t>Összesen Bruttó:</t>
  </si>
  <si>
    <t>Étkeztetés bevétele összesen:</t>
  </si>
  <si>
    <t>Kiadások</t>
  </si>
  <si>
    <t>Élelmiszer</t>
  </si>
  <si>
    <t xml:space="preserve">Táboroztatás </t>
  </si>
  <si>
    <t>Napközis gyermeke étekeztetése</t>
  </si>
  <si>
    <t>Óvodás gyermekek étkeztetése</t>
  </si>
  <si>
    <t>Bér+ járulékok</t>
  </si>
  <si>
    <t>Dologi kiadások</t>
  </si>
  <si>
    <t>Közüzemi díj: gáz</t>
  </si>
  <si>
    <t>Közüzemi díj; villany</t>
  </si>
  <si>
    <t>Felszámított ÁFA</t>
  </si>
  <si>
    <t>Dologi kiadások összesen:</t>
  </si>
  <si>
    <t>Irodaszer</t>
  </si>
  <si>
    <t>Könyvbeszerzés</t>
  </si>
  <si>
    <t>Folyóirat</t>
  </si>
  <si>
    <t>Kisértékű tárgyi eszköz</t>
  </si>
  <si>
    <t>Telefon költség (internet)</t>
  </si>
  <si>
    <t>Közüzemi díj: víz</t>
  </si>
  <si>
    <t>Polgármesteri Hivatal</t>
  </si>
  <si>
    <t>Háziorvosi Szolgálat</t>
  </si>
  <si>
    <t>Védőnői Szolgálat</t>
  </si>
  <si>
    <t xml:space="preserve">     - műhely</t>
  </si>
  <si>
    <t xml:space="preserve">     - köztisztaság</t>
  </si>
  <si>
    <t xml:space="preserve">     - vízmű</t>
  </si>
  <si>
    <t>Közhasznú foglalkoztatás  hosszú távú</t>
  </si>
  <si>
    <t>Közhasznú foglalkoztatás  rövid távú</t>
  </si>
  <si>
    <t>Mindösszesen:</t>
  </si>
  <si>
    <t>TB finanszírozásból származó bevétel</t>
  </si>
  <si>
    <t xml:space="preserve"> kereset kiegészítés</t>
  </si>
  <si>
    <t xml:space="preserve">Banki költség </t>
  </si>
  <si>
    <t>Étkezési támogatás</t>
  </si>
  <si>
    <t>Nyugdíj és egészségbiztosítási járulék</t>
  </si>
  <si>
    <t>Dologi Kiadások</t>
  </si>
  <si>
    <t>Gyógyszerköltség</t>
  </si>
  <si>
    <t>Irodaszer, nyomtatvány, fénymásoló f.kazetta</t>
  </si>
  <si>
    <t>Könyv, folyóirat, közlönyök</t>
  </si>
  <si>
    <t>Szakmai anyag, kisértékű tárgyi eszköz</t>
  </si>
  <si>
    <t>Munkaruha</t>
  </si>
  <si>
    <t>Telefon, fax , számítógépes program</t>
  </si>
  <si>
    <t>Közüzemi díj; gáz</t>
  </si>
  <si>
    <t>Közüzemi díj; víz</t>
  </si>
  <si>
    <t>Veszélyes hulladék szállítása</t>
  </si>
  <si>
    <t>Karbantartás</t>
  </si>
  <si>
    <t>ÁFA</t>
  </si>
  <si>
    <t>Biztosítás</t>
  </si>
  <si>
    <t>Dologi kiadás összesen:</t>
  </si>
  <si>
    <t>Kiadás összesen:</t>
  </si>
  <si>
    <t>841126 Önkormányzati igazgatási tevékenység</t>
  </si>
  <si>
    <t>Vezetői pótlék</t>
  </si>
  <si>
    <t>Kompenzáció</t>
  </si>
  <si>
    <t>Étkezési támogatás (közalkalmazott)</t>
  </si>
  <si>
    <t>Egyéb juttatások (anyakönyvezető díjazása)</t>
  </si>
  <si>
    <t>Közalkalmazottak foglalkoztatása 1 fő</t>
  </si>
  <si>
    <t>II. Munkaadókat terhelő juttatások</t>
  </si>
  <si>
    <t>III. Dologi kiadások</t>
  </si>
  <si>
    <t>Tisztítószer, egyéb készlet</t>
  </si>
  <si>
    <t xml:space="preserve">Telefon, fax, internet </t>
  </si>
  <si>
    <t>Közüzemi díj: villany</t>
  </si>
  <si>
    <t xml:space="preserve">ÁFA </t>
  </si>
  <si>
    <t>Takarék fejl.hitel</t>
  </si>
  <si>
    <t>IV. Végleges pénzeszköz átadás</t>
  </si>
  <si>
    <t xml:space="preserve">Működési pénzeszköz átadás </t>
  </si>
  <si>
    <t>MINDÖSSZESEN:</t>
  </si>
  <si>
    <t>Bérjellegű kiadás összesen</t>
  </si>
  <si>
    <t>Karbantartás, kisjavítási szolgáltatás                                                                                                                                                          (telefon hálózatjavítás, fénymásológép, .)</t>
  </si>
  <si>
    <t>Egyéb üzemeltetési, fenntartási szakfeladat (posta)</t>
  </si>
  <si>
    <t>Beruházási hitel törlesztése (K&amp;H Bank)</t>
  </si>
  <si>
    <t xml:space="preserve">                                                                                                        2.1.számú melléklet</t>
  </si>
  <si>
    <t>Működési pénzeszköz átadása államháztartáson kívülre</t>
  </si>
  <si>
    <t>1.</t>
  </si>
  <si>
    <t>Civilszervezetek támogatása</t>
  </si>
  <si>
    <t>Asztalitenisz Sportegyesület</t>
  </si>
  <si>
    <t>Faluvédő Egyesület</t>
  </si>
  <si>
    <t>Önkéntes Tűzoltó Egyesület</t>
  </si>
  <si>
    <t>Sportegyesület</t>
  </si>
  <si>
    <t>Tápiógyörgyei Ifjú Fúvósokért Egyesület</t>
  </si>
  <si>
    <t>Torockó Baráti Társaság</t>
  </si>
  <si>
    <t>3.</t>
  </si>
  <si>
    <t>Tagdíjak, hozzájárulások</t>
  </si>
  <si>
    <t>Pest Megyei Területfejlesztési Tanács</t>
  </si>
  <si>
    <t>Polgári Védelem (Nagykáta)</t>
  </si>
  <si>
    <t>Rendörség Támogatás</t>
  </si>
  <si>
    <t>Tájház Szövetség</t>
  </si>
  <si>
    <t>Vasutas Települések Szövetsége</t>
  </si>
  <si>
    <t>A bejegyzett, adószámmal rendelkező civilszervezetek részére a Polgármesteri Hivatal átutalja a támogatást, az előbbiekkel nem rendelkező szervezetek részére számlával történő elszámolásra adható át a támogatás.</t>
  </si>
  <si>
    <t>TB járulék</t>
  </si>
  <si>
    <t>Karbantartás, kisjavítás</t>
  </si>
  <si>
    <t>ÁFA befizetés</t>
  </si>
  <si>
    <t>Dologi Kiadások,  Egyéb</t>
  </si>
  <si>
    <t>Telefon, fax</t>
  </si>
  <si>
    <t>2.9. számú melléklet</t>
  </si>
  <si>
    <t>Dologi kiadás:</t>
  </si>
  <si>
    <t>Hajtó- és kenőanyag</t>
  </si>
  <si>
    <t>Munka- és védőruha, lőszer</t>
  </si>
  <si>
    <t>Karbantartás, javítási ag. Költség</t>
  </si>
  <si>
    <t>Telefon</t>
  </si>
  <si>
    <t>Tisztítószer</t>
  </si>
  <si>
    <t>Védőital</t>
  </si>
  <si>
    <t>Rovar és rágcsálóirtás</t>
  </si>
  <si>
    <t>Irodaszerek</t>
  </si>
  <si>
    <t>Elsősegélynyújtó doboz feltöltés</t>
  </si>
  <si>
    <t>3.számú melléklet</t>
  </si>
  <si>
    <t>Rendszeres pénzbeli ellátások</t>
  </si>
  <si>
    <t>Jogcím</t>
  </si>
  <si>
    <t>létszám</t>
  </si>
  <si>
    <t>1 főre eső összeg</t>
  </si>
  <si>
    <t>teljes költség</t>
  </si>
  <si>
    <t>állami tám.</t>
  </si>
  <si>
    <t xml:space="preserve">          18 év felettiek</t>
  </si>
  <si>
    <t xml:space="preserve">             saját forrás</t>
  </si>
  <si>
    <t>Eseti pénzbeli ellátások</t>
  </si>
  <si>
    <t>Ösztöndíjpályázat</t>
  </si>
  <si>
    <t>Eseti segélyezés</t>
  </si>
  <si>
    <t xml:space="preserve">    átmeneti segély</t>
  </si>
  <si>
    <t xml:space="preserve">    köztemetés</t>
  </si>
  <si>
    <t>Időskorúak járadéka:</t>
  </si>
  <si>
    <t xml:space="preserve">     100 %-os támogatás</t>
  </si>
  <si>
    <t xml:space="preserve">     90 %-os támogatás</t>
  </si>
  <si>
    <t>Étkezési támogatás:</t>
  </si>
  <si>
    <t>közgyógyell.ig. méltányosság</t>
  </si>
  <si>
    <t xml:space="preserve">          - járuléka  24%</t>
  </si>
  <si>
    <t xml:space="preserve">          - járulék   24%</t>
  </si>
  <si>
    <t>óvoda</t>
  </si>
  <si>
    <t>iskola</t>
  </si>
  <si>
    <t xml:space="preserve">   Fogy.       18 év alatti</t>
  </si>
  <si>
    <t>Rendszeres szoc. Segély</t>
  </si>
  <si>
    <t>Kiegészítő gyermekvéd. Tám.</t>
  </si>
  <si>
    <t>Bér összesen</t>
  </si>
  <si>
    <t>Bérköltség összesen:</t>
  </si>
  <si>
    <t>Szakmai anyagok (jav.any. és palánta)</t>
  </si>
  <si>
    <t>Kiadások mindösszesen:</t>
  </si>
  <si>
    <t xml:space="preserve"> </t>
  </si>
  <si>
    <t>Értékesítés bevétele:</t>
  </si>
  <si>
    <t xml:space="preserve"> Üzemeltetési szolg. díj (szaktanácsadás)</t>
  </si>
  <si>
    <t xml:space="preserve"> Különféle egyéb dologi kiadások</t>
  </si>
  <si>
    <t xml:space="preserve"> ÁFA</t>
  </si>
  <si>
    <t xml:space="preserve"> Dologi kiadások összesen:</t>
  </si>
  <si>
    <t>Hajtó és kenőanyag</t>
  </si>
  <si>
    <t>Szakmai anyagok (jav.anyag,aszfalt vás.)</t>
  </si>
  <si>
    <t>Szolgáltatás: karbantartás, javítás</t>
  </si>
  <si>
    <t>Szolgáltatás bevétele:</t>
  </si>
  <si>
    <t xml:space="preserve"> Szakmai anyagok</t>
  </si>
  <si>
    <t xml:space="preserve"> Telefonköltség</t>
  </si>
  <si>
    <t xml:space="preserve"> Készletbeszerzés(hypó, tiszt.szer)</t>
  </si>
  <si>
    <t>Villamos energia</t>
  </si>
  <si>
    <t xml:space="preserve"> Gázenergia</t>
  </si>
  <si>
    <t xml:space="preserve"> Karbantartás, kisjav.szolg.</t>
  </si>
  <si>
    <t>Különf.egyéb dol.kia.(labor,kull.i.)</t>
  </si>
  <si>
    <t xml:space="preserve"> NÜSZ jutalék</t>
  </si>
  <si>
    <t xml:space="preserve"> Kiadások mindösszesen:</t>
  </si>
  <si>
    <t>étkezési támogatás</t>
  </si>
  <si>
    <t>Szakmai anyagok(javítási anyag)</t>
  </si>
  <si>
    <t>Karbantart.,kisjav.,műsz.vizsg.</t>
  </si>
  <si>
    <t>Biztosítási díj</t>
  </si>
  <si>
    <t>Szolgáltatás bevétele</t>
  </si>
  <si>
    <t>Megbízási díj +járulékok</t>
  </si>
  <si>
    <t>Szakmai anyagok</t>
  </si>
  <si>
    <t>Egyéb üzemeltetési, fenntart.szolg.</t>
  </si>
  <si>
    <t xml:space="preserve">   - Személyszállítás bevétele </t>
  </si>
  <si>
    <t xml:space="preserve"> Számlavezetési díj</t>
  </si>
  <si>
    <t>Bérköltségek összesen:</t>
  </si>
  <si>
    <t>Hajtó, kenőanyag</t>
  </si>
  <si>
    <t>Szakmai anyagok/javítási anyag/</t>
  </si>
  <si>
    <t>Gázenergia</t>
  </si>
  <si>
    <t>Karbantartási, javítási díjak</t>
  </si>
  <si>
    <t>Biztosítási díjak</t>
  </si>
  <si>
    <t>Bankköltség</t>
  </si>
  <si>
    <t>Egyéb üzemelési,fennt.szolg.(eng.kock.el.)</t>
  </si>
  <si>
    <t>Egyéb készletbeszerzés/klórgáz, hypó, tisztítószer</t>
  </si>
  <si>
    <t>Vízmű épületek felújítása</t>
  </si>
  <si>
    <t>Telefondíjak</t>
  </si>
  <si>
    <t>Szállítási díj</t>
  </si>
  <si>
    <t>Egyéb üzemeltetési szolg./Kocza I. díja/</t>
  </si>
  <si>
    <t>vízmérőcsere</t>
  </si>
  <si>
    <t>Vízkészletjárulék</t>
  </si>
  <si>
    <t>Laborvizsgálati díj</t>
  </si>
  <si>
    <t>Klórpalack hitelesítési díj</t>
  </si>
  <si>
    <t>Dologi kiadások:</t>
  </si>
  <si>
    <t>Kazinczy Ferenc Általános Iskola és Alapfokú Művészetoktatási Intézmény</t>
  </si>
  <si>
    <t>Kastélykert Óvoda</t>
  </si>
  <si>
    <t>2.3. számú melléklet</t>
  </si>
  <si>
    <t>Járulék</t>
  </si>
  <si>
    <t>Állami normatív támogatásból származó bevétel</t>
  </si>
  <si>
    <t>Gondozási Központ kiadásai mindösszesen:</t>
  </si>
  <si>
    <t>I. Rendszeres személyi juttatások:</t>
  </si>
  <si>
    <t>Faluújság évente öt alkalommal történő megjelentetése</t>
  </si>
  <si>
    <t>Reklám és propaganda anyag</t>
  </si>
  <si>
    <t>szakértői díj: könyvvizsgáló díjazása</t>
  </si>
  <si>
    <t>szakértői díj: ügyvédi költség</t>
  </si>
  <si>
    <t>szakértői díj: közbeszerzési eljárás lefolytatása</t>
  </si>
  <si>
    <r>
      <t>Lízingdíjak  (</t>
    </r>
    <r>
      <rPr>
        <sz val="10"/>
        <rFont val="Arial"/>
        <family val="2"/>
      </rPr>
      <t>energiatak. Világítás, fénymásoló23.100x12,  90.000x4</t>
    </r>
    <r>
      <rPr>
        <sz val="11"/>
        <rFont val="Arial"/>
        <family val="2"/>
      </rPr>
      <t xml:space="preserve">) </t>
    </r>
  </si>
  <si>
    <t xml:space="preserve">V. Egyéb általános </t>
  </si>
  <si>
    <t>összesen:</t>
  </si>
  <si>
    <t>Tájékoztató adatok:</t>
  </si>
  <si>
    <t>Polgármesteri Hivatal KIADÁS összesen:</t>
  </si>
  <si>
    <t>KIADÁS  MINDÖSSZESEN:</t>
  </si>
  <si>
    <t>kamat törlesztése és banki költség</t>
  </si>
  <si>
    <t>Kereskedelmi és Hitelbank tőke:           2.261.307 x 4 (negyedév) =  9.045.228 Ft</t>
  </si>
  <si>
    <t>Kereskedelmi és Hitelbank kamat:           464.137 x 4 (negyedév) =  1.856.548 Ft</t>
  </si>
  <si>
    <t>N.káta és Vidéke Takarékszöv. tőke:      356.524 x 12  (hónap)    =   4.278.288 Ft</t>
  </si>
  <si>
    <t>N.káta és Vidéke Takarékszöv. kamat:   191.728 x 12 (hónap)     =   2.300.736  Ft</t>
  </si>
  <si>
    <t>Szociális és gyermekvédelmi bentlakásos és átmeneti elhelyezés:</t>
  </si>
  <si>
    <t>SAJÁT bevételek összesen:</t>
  </si>
  <si>
    <t xml:space="preserve">Saját bevételek mindösszesen: </t>
  </si>
  <si>
    <t>GAMESZ bevételek</t>
  </si>
  <si>
    <t>Az önkormányzat saját bevételei</t>
  </si>
  <si>
    <t>Háziorvosi  Szolgálat</t>
  </si>
  <si>
    <t>Pótlék</t>
  </si>
  <si>
    <t>Községi Könyvtár</t>
  </si>
  <si>
    <t>KIADÁS</t>
  </si>
  <si>
    <t>2.8. számú melléklet</t>
  </si>
  <si>
    <t xml:space="preserve">                 saját bevétel</t>
  </si>
  <si>
    <t>Alapilletmény 5 fő</t>
  </si>
  <si>
    <t xml:space="preserve">Kiadás összesen: </t>
  </si>
  <si>
    <t>Önkormányzati Konyha</t>
  </si>
  <si>
    <r>
      <t xml:space="preserve"> </t>
    </r>
    <r>
      <rPr>
        <b/>
        <sz val="12"/>
        <rFont val="Arial"/>
        <family val="0"/>
      </rPr>
      <t xml:space="preserve">Bevétel: </t>
    </r>
    <r>
      <rPr>
        <sz val="12"/>
        <rFont val="Arial"/>
        <family val="0"/>
      </rPr>
      <t>állami finanszírozás</t>
    </r>
  </si>
  <si>
    <t>Mezőőri Szolgálat</t>
  </si>
  <si>
    <t>Gazdasági Műszaki Ellátó Szolgálat</t>
  </si>
  <si>
    <t>Közutak, hidak üzemeltetése</t>
  </si>
  <si>
    <t>Erdőgazdálkodás</t>
  </si>
  <si>
    <t>Üdültetés</t>
  </si>
  <si>
    <t>Kiisegítő mezőgazdasági szolgáltatás (parkok)</t>
  </si>
  <si>
    <t>Szennyvízszállítás</t>
  </si>
  <si>
    <t>Közalkalmazottak alapbér</t>
  </si>
  <si>
    <t xml:space="preserve"> Kiadások összesen:</t>
  </si>
  <si>
    <t>Védett természeti  értékek gondozása, bemutatása</t>
  </si>
  <si>
    <t>Műhely és iroda</t>
  </si>
  <si>
    <t xml:space="preserve">   - Egyéb bevételek</t>
  </si>
  <si>
    <t>Közalkalmazottak alapbére 3 fő</t>
  </si>
  <si>
    <t>BEVÉTEL összesen:</t>
  </si>
  <si>
    <t xml:space="preserve">K I A D Á S </t>
  </si>
  <si>
    <t>Magánnyugdíjpénztár munkáltatói kiegészítése</t>
  </si>
  <si>
    <r>
      <t xml:space="preserve">Bérjellegű kifizetések összesen:                 </t>
    </r>
    <r>
      <rPr>
        <b/>
        <i/>
        <sz val="12"/>
        <rFont val="Arial"/>
        <family val="2"/>
      </rPr>
      <t xml:space="preserve">                             </t>
    </r>
  </si>
  <si>
    <t>4. számú melléklet</t>
  </si>
  <si>
    <t>TÁMOP foglalkoztatás (GAMESZ)</t>
  </si>
  <si>
    <t>5. számú melléklet</t>
  </si>
  <si>
    <t>Községi Konyha</t>
  </si>
  <si>
    <t>Munkahelyi étkeztetés</t>
  </si>
  <si>
    <t>Tájékoztató adat:</t>
  </si>
  <si>
    <t>Mercedes Sprinter busz (KVR-551 frsz.)</t>
  </si>
  <si>
    <t>A busz használatának bevétele bruttó</t>
  </si>
  <si>
    <t>A busz használatának kiadása bruttó</t>
  </si>
  <si>
    <t>Költségátalány:</t>
  </si>
  <si>
    <t xml:space="preserve">  - polgármester: </t>
  </si>
  <si>
    <t xml:space="preserve">  - alpolgármester: </t>
  </si>
  <si>
    <t>Falubusz:</t>
  </si>
  <si>
    <t xml:space="preserve">  - Üzemanyag</t>
  </si>
  <si>
    <t>ÖSSZESEN:</t>
  </si>
  <si>
    <t>Szakfeladat</t>
  </si>
  <si>
    <t>Bér + járulékok</t>
  </si>
  <si>
    <t>Gáz</t>
  </si>
  <si>
    <t>Villany</t>
  </si>
  <si>
    <t>Víz</t>
  </si>
  <si>
    <t>Élelmi-             szer</t>
  </si>
  <si>
    <t>Dologi</t>
  </si>
  <si>
    <t>Pénzesz-köz.átad.</t>
  </si>
  <si>
    <t>Bérnélküli kiad.össz.</t>
  </si>
  <si>
    <t>Mindösz-szesen</t>
  </si>
  <si>
    <t>Fejl.      Kiadások</t>
  </si>
  <si>
    <t>Száma</t>
  </si>
  <si>
    <t>Megnevezése</t>
  </si>
  <si>
    <t>Óvodai étkeztetés</t>
  </si>
  <si>
    <t>Iskolai intézményi étk.</t>
  </si>
  <si>
    <t>Tábori étkeztetés</t>
  </si>
  <si>
    <t>Önk.ig.tev.(Hivatal)</t>
  </si>
  <si>
    <t>Közvilágítás</t>
  </si>
  <si>
    <t>Óvodai nevelés</t>
  </si>
  <si>
    <t>Sajátos nev ig.Óvoda</t>
  </si>
  <si>
    <t>Ált.Isk. 1-4. osztály</t>
  </si>
  <si>
    <t>Sajátos nev ig.1-4.Oszt.</t>
  </si>
  <si>
    <t>Ált.Isk.5-8.osztály</t>
  </si>
  <si>
    <t>Ált.isk.napközi</t>
  </si>
  <si>
    <t>Háziorvosi szolg.I.</t>
  </si>
  <si>
    <t>Háziorvosi szolg.II.</t>
  </si>
  <si>
    <t>Fogorvosi alapellátás</t>
  </si>
  <si>
    <t>Időskorúak tartósbentl.</t>
  </si>
  <si>
    <t>Átmeneti elh.bizt.ell.</t>
  </si>
  <si>
    <t>Időskorúak járadéka</t>
  </si>
  <si>
    <t>Lakásfenntartási tám.</t>
  </si>
  <si>
    <t>Kiegészítő gyermv.tám.</t>
  </si>
  <si>
    <t>Átmeneti segély</t>
  </si>
  <si>
    <t>Egyéb önk. Eseti pénzb.</t>
  </si>
  <si>
    <t>Közgyógyellátás</t>
  </si>
  <si>
    <t>Köztemetés</t>
  </si>
  <si>
    <t>Szoc. Étkezés</t>
  </si>
  <si>
    <t>Családsegítő</t>
  </si>
  <si>
    <t>Múzeum</t>
  </si>
  <si>
    <t>GAMESZ:</t>
  </si>
  <si>
    <t>Állateü feladatok (ebsz.)</t>
  </si>
  <si>
    <t>Zeneoktatás</t>
  </si>
  <si>
    <t>BPJ, rendsz.szoc.seg.</t>
  </si>
  <si>
    <t>Egyéb étkeztetés (lakosság)</t>
  </si>
  <si>
    <t>Civil szervez. Műk. tám.</t>
  </si>
  <si>
    <r>
      <t xml:space="preserve">Egyéb okt. kieg.tev. </t>
    </r>
    <r>
      <rPr>
        <sz val="7"/>
        <rFont val="Arial CE"/>
        <family val="0"/>
      </rPr>
      <t>(techn.)</t>
    </r>
  </si>
  <si>
    <t>Város és községgazd.mezőőrs.</t>
  </si>
  <si>
    <t>2.2. számú melléklet</t>
  </si>
  <si>
    <t xml:space="preserve">GAMESZ </t>
  </si>
  <si>
    <t>Települési vízellátás</t>
  </si>
  <si>
    <t>Folyékony hulladék</t>
  </si>
  <si>
    <t>Közutak, hidak</t>
  </si>
  <si>
    <t>Zöldterület (parkok)</t>
  </si>
  <si>
    <t>Önkormányzati Int.Ell.</t>
  </si>
  <si>
    <t>Finanszírozás</t>
  </si>
  <si>
    <t>Védett természeti értékek</t>
  </si>
  <si>
    <t>Bérnélküli kiad.össz</t>
  </si>
  <si>
    <t>Mindösszesen</t>
  </si>
  <si>
    <t>Helyi Cigány Kisebbségi Önkormányzat</t>
  </si>
  <si>
    <t>6. számú melléklet</t>
  </si>
  <si>
    <t>B E V É T E L :</t>
  </si>
  <si>
    <t>állami támogatás</t>
  </si>
  <si>
    <t>K I A D Á S :</t>
  </si>
  <si>
    <t>Szociális ellátás</t>
  </si>
  <si>
    <t>Működési tartalék</t>
  </si>
  <si>
    <t>Váradi András Béla</t>
  </si>
  <si>
    <t>7.számú melléklet</t>
  </si>
  <si>
    <t>Felhalmozási kiadások feladatonként</t>
  </si>
  <si>
    <t>Feladat</t>
  </si>
  <si>
    <t>Községi strand felújítása</t>
  </si>
  <si>
    <r>
      <t xml:space="preserve">  </t>
    </r>
    <r>
      <rPr>
        <sz val="10"/>
        <rFont val="Arial"/>
        <family val="2"/>
      </rPr>
      <t xml:space="preserve"> (Közbeszerzési eljárás: 350 eFt., műsz.ellenőr: 400 eFt)</t>
    </r>
  </si>
  <si>
    <t>11. számú melléklet</t>
  </si>
  <si>
    <t>Fizetendő:</t>
  </si>
  <si>
    <t>Bevételek:</t>
  </si>
  <si>
    <t>Bruttó</t>
  </si>
  <si>
    <t>Pannon bérleti díj</t>
  </si>
  <si>
    <t>Vadafone bérketi díj</t>
  </si>
  <si>
    <t>Táborosok étkeztetése</t>
  </si>
  <si>
    <t>Óvodás gyermekek étk.</t>
  </si>
  <si>
    <t>Napközis gyermekek étk.</t>
  </si>
  <si>
    <t>Szoc.étkezés.</t>
  </si>
  <si>
    <t>Temetői szolg.</t>
  </si>
  <si>
    <t>Műv.Ház bérleti díj</t>
  </si>
  <si>
    <t xml:space="preserve">Szemétszállító autó </t>
  </si>
  <si>
    <t>Visszaigényelhető:</t>
  </si>
  <si>
    <t>Kiadás</t>
  </si>
  <si>
    <t>Összes kiadás</t>
  </si>
  <si>
    <t>Óvodás gyermekek.étk.</t>
  </si>
  <si>
    <t>Szociális étk.</t>
  </si>
  <si>
    <t>Temetkezési szolg.</t>
  </si>
  <si>
    <t xml:space="preserve">2010. évi </t>
  </si>
  <si>
    <t xml:space="preserve">Egyenleg </t>
  </si>
  <si>
    <t>Közfoglalkoztatás</t>
  </si>
  <si>
    <t>Mezőőrség - mezőőri járulék (földhasználók által fizetett)</t>
  </si>
  <si>
    <t>Termőföld használatához kapcsolódó hirdetmények díja</t>
  </si>
  <si>
    <t>Mezőőri támogatás (FVM által utalt)</t>
  </si>
  <si>
    <t>Szakmai anyag, kisértékű tárgyi eszköz (diktafon)</t>
  </si>
  <si>
    <t>Felhalmozási kiadás:</t>
  </si>
  <si>
    <t xml:space="preserve">  -  strandberuházás pályázati támogatással</t>
  </si>
  <si>
    <t xml:space="preserve">  -  belvízvédekezés</t>
  </si>
  <si>
    <t>Nyugdíjas Klub</t>
  </si>
  <si>
    <t>Tápiómenti Területfejlesztési Társulás (GVOP)</t>
  </si>
  <si>
    <t>Tápiómenti Települések Csatornamű Vízgazdálkodási Társulat</t>
  </si>
  <si>
    <t>HAJT-A Csapat Egyesület (2009, 2010, 2011)</t>
  </si>
  <si>
    <t>Saját bevételek összesen:</t>
  </si>
  <si>
    <t xml:space="preserve"> Finanszírozás összesen:</t>
  </si>
  <si>
    <t>Termőföld hirdetési dí.</t>
  </si>
  <si>
    <t>A működési és felhalmozási célú bevételek és kiadások                                                                         2010-2011-2012. évi alakulását külön bemutetó mérleg</t>
  </si>
  <si>
    <t>ezer forintban</t>
  </si>
  <si>
    <t>Megnevezés</t>
  </si>
  <si>
    <t>Sor-szám</t>
  </si>
  <si>
    <t>2012. évre</t>
  </si>
  <si>
    <t>2013. évre</t>
  </si>
  <si>
    <t>I. Működési bevételek és kiadások</t>
  </si>
  <si>
    <t>Intézményi működési bevételek (levonva a beruházási és felújítási áfa visszatérülések, értékesített tárgyi eszközök és immatriális javak áfá-ja, működési célú pénzeszközátvétel államháztartáson kívülről)</t>
  </si>
  <si>
    <t>Önkormányzatok sajátos működési bevételei</t>
  </si>
  <si>
    <t>Önkormányzatok költségvetési támogatása és átengedett személyi jövedelemadó bevétele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</si>
  <si>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</si>
  <si>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</si>
  <si>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</si>
  <si>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</si>
  <si>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</si>
  <si>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</si>
  <si>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</si>
  <si>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(01+….+10)</t>
  </si>
  <si>
    <t>Személyi juttatások</t>
  </si>
  <si>
    <t>Munkaadókat terhelő járulékok</t>
  </si>
  <si>
    <t>Dologi kiadások és egyéb folyó kiadások ( levonva az értékesített tárgyi eszközök, immateriális javak utáni áfa befizetés és kamazkifizetés)</t>
  </si>
  <si>
    <t>Működési célú péneszközátadás államháztartáson kívülre, egyéb támogatás</t>
  </si>
  <si>
    <t>Támogatásértékű működési kiadás</t>
  </si>
  <si>
    <t>Továbbadási (lebonyolítási) célú működési kiadás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</si>
  <si>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</si>
  <si>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</si>
  <si>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</si>
  <si>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</si>
  <si>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lajáratú értékpapírok beváltása, vásárlása</t>
  </si>
  <si>
    <t>Tartalékok</t>
  </si>
  <si>
    <t>Működési célú kiadások összesen (12+…..+23)</t>
  </si>
  <si>
    <t>sor-        szám</t>
  </si>
  <si>
    <t>II. Felhalmozási célú bevételek és kiadások</t>
  </si>
  <si>
    <t>Önkormányzatok felhalmozási és tőke jellegű bevételei (levonva a felhalmozási célúpénzeszközátvétel államháztartáson kívülről )</t>
  </si>
  <si>
    <t>Önkormányzatok sajátos felhalmozási és tőke bevételei</t>
  </si>
  <si>
    <t>Fejlesztési célú támogatások</t>
  </si>
  <si>
    <t>Felhalmozási célú pénzeszközátvétel államháztartáson kívülről</t>
  </si>
  <si>
    <t>Támogatásértékű felhalmozási bevétel</t>
  </si>
  <si>
    <t>Továbbadási ( lebonyolítási) célú felhalmozási bevétel</t>
  </si>
  <si>
    <t>Beruházási és felújítási áfa visszatérülése</t>
  </si>
  <si>
    <t>Értékesített tárgyi eszközök és immatariális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</si>
  <si>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</si>
  <si>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</si>
  <si>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</si>
  <si>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</si>
  <si>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összesen( 25+….+36)</t>
  </si>
  <si>
    <t>Felhalmozási kiadások (áfa-val együtt)</t>
  </si>
  <si>
    <t>Felújítási kiadások ( áfa-val együtt)</t>
  </si>
  <si>
    <t>Értékesített tárgyi eszközök , immateriális javak utáni áfa 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</si>
  <si>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</si>
  <si>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</si>
  <si>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</si>
  <si>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</si>
  <si>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</si>
  <si>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</si>
  <si>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</si>
  <si>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összesen( 38+….+48)</t>
  </si>
  <si>
    <t>Önkormányzat bevételei összesen(11+37)</t>
  </si>
  <si>
    <t>Önkormányzat kiadásai összesen (24+49)</t>
  </si>
  <si>
    <t>Várható bevételi és kiadási előirányzatok felhasználási ütemterve</t>
  </si>
  <si>
    <t xml:space="preserve">B e v é t e l </t>
  </si>
  <si>
    <t>eFt</t>
  </si>
  <si>
    <t>Állami finanszírozás</t>
  </si>
  <si>
    <t>Pályázati támogatás</t>
  </si>
  <si>
    <t>Saját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</si>
  <si>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</si>
  <si>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</si>
  <si>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</si>
  <si>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</si>
  <si>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</si>
  <si>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</si>
  <si>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</si>
  <si>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</si>
  <si>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</si>
  <si>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</si>
  <si>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</si>
  <si>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</si>
  <si>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</si>
  <si>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GAMESZ</t>
  </si>
  <si>
    <t>Hitel:</t>
  </si>
  <si>
    <t>fejlesztési</t>
  </si>
  <si>
    <t>működési</t>
  </si>
  <si>
    <t>K i a d á s</t>
  </si>
  <si>
    <t>Bérjellegű</t>
  </si>
  <si>
    <t>Működési</t>
  </si>
  <si>
    <t>Felhalmozási, beruházási</t>
  </si>
  <si>
    <t>Kiadás összesen</t>
  </si>
  <si>
    <t>Finanszírozási célú műveletek</t>
  </si>
  <si>
    <t>9/A</t>
  </si>
  <si>
    <r>
      <t>Bevétel:</t>
    </r>
    <r>
      <rPr>
        <sz val="14"/>
        <rFont val="Times New Roman"/>
        <family val="1"/>
      </rPr>
      <t xml:space="preserve">      </t>
    </r>
  </si>
  <si>
    <r>
      <t>Kiadás:</t>
    </r>
    <r>
      <rPr>
        <sz val="14"/>
        <rFont val="Times New Roman"/>
        <family val="1"/>
      </rPr>
      <t xml:space="preserve">       </t>
    </r>
  </si>
  <si>
    <r>
      <t>Egyenleg:</t>
    </r>
    <r>
      <rPr>
        <sz val="14"/>
        <rFont val="Times New Roman"/>
        <family val="1"/>
      </rPr>
      <t xml:space="preserve">   </t>
    </r>
  </si>
  <si>
    <t>A költségvetési hiány külső finanszírozására működési célú hitel</t>
  </si>
  <si>
    <t>igénybevétele szügséges.</t>
  </si>
  <si>
    <t>Előző évi pénzmaradvány várható összege: 4.000.000.-</t>
  </si>
  <si>
    <t>9/B</t>
  </si>
  <si>
    <t xml:space="preserve">Működési célú bevétel:            </t>
  </si>
  <si>
    <t xml:space="preserve">Állami finanszírozás                </t>
  </si>
  <si>
    <t xml:space="preserve">Működési célú hitelfelvétel       </t>
  </si>
  <si>
    <t>Felhalmozási célú bevétel</t>
  </si>
  <si>
    <t xml:space="preserve">Bevétel összesen:                     </t>
  </si>
  <si>
    <t xml:space="preserve">Működési célú kiadás:             </t>
  </si>
  <si>
    <t xml:space="preserve">Felhalmozási célú kiadás:             </t>
  </si>
  <si>
    <t xml:space="preserve">Kiadás összesen:                       </t>
  </si>
  <si>
    <t>8.számú melléklet</t>
  </si>
  <si>
    <t>9. számú melléklet</t>
  </si>
  <si>
    <t>2012. évi bevételei</t>
  </si>
  <si>
    <t>Települési önkormányzatok üzemeltetési, igazgatási, sport- és kulturális feladatai (3.718 főx4.074 Ft)</t>
  </si>
  <si>
    <t>Lakott területtel kapcsolatos feladatok (49 főx2.612 Ft)</t>
  </si>
  <si>
    <t xml:space="preserve"> - szociális étkeztetés (75 fő x 55,360 Ft)</t>
  </si>
  <si>
    <t xml:space="preserve"> - demens betegek bentlakásos intézményi ellátása                                  (5 fő x 710.650 Ft)</t>
  </si>
  <si>
    <t xml:space="preserve"> - időskorúak ápoló-gondozó otthoni ellátása (15 főx635.650 Ft)</t>
  </si>
  <si>
    <t>Szociális továbbképzés és szakvizsga támogatása                                  (9 főx1.640Ft)</t>
  </si>
  <si>
    <t>2012. évi költségvetése</t>
  </si>
  <si>
    <t>2012 évi tervezet</t>
  </si>
  <si>
    <t>TB finanszírozásból származó bevétel (447.600x12)</t>
  </si>
  <si>
    <t>Fogl.helyettesítő tám.</t>
  </si>
  <si>
    <t xml:space="preserve">Kieg.: 100 %; RSZS  90%        FHT   80% </t>
  </si>
  <si>
    <t>Lakásft.tám: 10 %RSZS  10%        FHT   20%</t>
  </si>
  <si>
    <t>Foglalkoztatást hely. támogatás</t>
  </si>
  <si>
    <t xml:space="preserve">Vis Maior </t>
  </si>
  <si>
    <t xml:space="preserve"> Polgármesteri Hivatal 2011. évi várható pénzmaradvány</t>
  </si>
  <si>
    <t>GAMESZ 2011. évi várható pénzmaradvány</t>
  </si>
  <si>
    <t>2011. évi ki nem fizetett számlák</t>
  </si>
  <si>
    <t>háromszori étkezés 60 főx221 nap x 330 Ft</t>
  </si>
  <si>
    <t>kétszeri étkezés     50 fő x 221 nap x 279 Ft</t>
  </si>
  <si>
    <t>Bruttó Összesenből áfatartalom 27%</t>
  </si>
  <si>
    <t xml:space="preserve">     alsós: 60 fő x 186 nap x 445 Ft</t>
  </si>
  <si>
    <t xml:space="preserve">     alsós: 30 fő x 186 nap x 381 Ft</t>
  </si>
  <si>
    <t xml:space="preserve">     felsős:50 fő x 186 nap x 400 Ft</t>
  </si>
  <si>
    <t xml:space="preserve">     alsós: 10 fő x 186 nap x 292 Ft</t>
  </si>
  <si>
    <t xml:space="preserve">     felsős: 15 fő x 186 nap x 310 Ft</t>
  </si>
  <si>
    <t>Bruttó összesenből áfatartalom 27%</t>
  </si>
  <si>
    <t>3 havi</t>
  </si>
  <si>
    <t>80 fő x 252 nap x 635 Ft</t>
  </si>
  <si>
    <t>29 fő x 38 100 Ft</t>
  </si>
  <si>
    <t>25 fő x 366 nap x 850 Ft</t>
  </si>
  <si>
    <t xml:space="preserve">Önkormányzati támogatás </t>
  </si>
  <si>
    <t>Jubileumi jutalom  4 hó</t>
  </si>
  <si>
    <t>Szabadságmegváltás</t>
  </si>
  <si>
    <t>Nyugdíj és egészségbiztosítási járulék (27%)  31.695.200</t>
  </si>
  <si>
    <t>Rehabilitációs hozzájárulás 2011. évre</t>
  </si>
  <si>
    <t>biztosítási díj  4x415.348.-</t>
  </si>
  <si>
    <t>N.káta és Vidéke Takarékszöv. tőke:    5469.476 x 4 (negyedév)  = 21.837.904 Ft</t>
  </si>
  <si>
    <t>N.káta és Vidéke Takarékszöv. kamat: 1.841.029 x 4 (negyedév)  =   7.364.116Ft</t>
  </si>
  <si>
    <t>2011. Rulír hitelkamat :                                                9.253.702 Ft</t>
  </si>
  <si>
    <t xml:space="preserve">  + banki költség:                                                        2.962.290 Ft</t>
  </si>
  <si>
    <t>Összesen:                                                                12.215.992Ft</t>
  </si>
  <si>
    <t>2012. évi költségvetés</t>
  </si>
  <si>
    <t>2012. évi létszámterve</t>
  </si>
  <si>
    <t>2012.évi ÁFA kimutatás</t>
  </si>
  <si>
    <t>2012. évi kiadások tervezése</t>
  </si>
  <si>
    <t>1. A települési Önkorm. normatív hozzájárulásai (2012 évi Ktsg tv.3.mell)</t>
  </si>
  <si>
    <t xml:space="preserve">Egyéb támogatások: </t>
  </si>
  <si>
    <t xml:space="preserve"> - Háziorvosi Szolgálat  I.körzet (2 havi finanszírozás)</t>
  </si>
  <si>
    <t>Pszichiátriai Betegek Otthona      (3 hó x 5.000.000.-)</t>
  </si>
  <si>
    <t>MVH/ Temető pályázati támogatás (5.816.794Ft+7.063.437Ft)</t>
  </si>
  <si>
    <t>Rendőrségi autó tervezett üzemanyag költsége</t>
  </si>
  <si>
    <t>Alapilletmény 1 fő</t>
  </si>
  <si>
    <r>
      <t xml:space="preserve">Bevétel </t>
    </r>
    <r>
      <rPr>
        <sz val="11"/>
        <rFont val="Arial"/>
        <family val="2"/>
      </rPr>
      <t>(könyvtári tagdíj + rendezvény)</t>
    </r>
  </si>
  <si>
    <t xml:space="preserve">Alapilletmény 2fő </t>
  </si>
  <si>
    <t>Megbízási díj  1 fő</t>
  </si>
  <si>
    <t>Rendezvények(Majális, Gyermeknap,Községi rendezvények)</t>
  </si>
  <si>
    <t>Étkeztetés 2012. évi költségvetése</t>
  </si>
  <si>
    <t>ÁFA 27 %</t>
  </si>
  <si>
    <t>Pszichiátriai Betegek Otthonának bevételei:</t>
  </si>
  <si>
    <t xml:space="preserve">Túlóra   </t>
  </si>
  <si>
    <t>Vállalkozói tevékenység</t>
  </si>
  <si>
    <t>Hajtó- és kenőanyag (motoros kaszához üzemanyag)</t>
  </si>
  <si>
    <t>ÁFA fizetés 2011 évre</t>
  </si>
  <si>
    <t xml:space="preserve">                                 - üzemanyag:                    </t>
  </si>
  <si>
    <t xml:space="preserve">                                 - biztosítási.díj:                 </t>
  </si>
  <si>
    <t xml:space="preserve">                                 - lízing díj:                      </t>
  </si>
  <si>
    <t>GAMESZ  -  Vízmű 2012. évi költségvetése</t>
  </si>
  <si>
    <t>Víztorony belső felújítása</t>
  </si>
  <si>
    <t xml:space="preserve">Szivattyúk beszerzése </t>
  </si>
  <si>
    <t xml:space="preserve">Töltet csere ammónia mentesítő szűrő 2db </t>
  </si>
  <si>
    <t>Közalkalmazott alapilletménye (2 hónap)</t>
  </si>
  <si>
    <t>Járóbeteg ellátás költsége</t>
  </si>
  <si>
    <t>Merc.autóbusz lizingdíj (Futamidő vége:2012.aug.hó)</t>
  </si>
  <si>
    <t>Teljesítmény prémium torony és medence mosatás</t>
  </si>
  <si>
    <t>Közalkalmazottak alapilletménye; 11 fő</t>
  </si>
  <si>
    <t>Demens betegek bentlakásos ellátása  5fő               710.650.-/fő</t>
  </si>
  <si>
    <t>Tartós idősotthoni ellátás 15fő                                 635.650.-/fő</t>
  </si>
  <si>
    <t>Átmeneti ellátás 5fő                                                635.650.-/fő</t>
  </si>
  <si>
    <t>Szociális étkezés 80fő                                             55.360.-/fő</t>
  </si>
  <si>
    <t>Nappali ellátás 20fő                                                 88.580.-/fő</t>
  </si>
  <si>
    <t>Szociális szakvizsga,továbbképzés   10fő                    1.640.-/fő</t>
  </si>
  <si>
    <t xml:space="preserve"> Összesen:</t>
  </si>
  <si>
    <t xml:space="preserve">Nappali ellátás 20fő                                                 </t>
  </si>
  <si>
    <t>Szociális étkezés 80fő                               415ftx252 nap</t>
  </si>
  <si>
    <t>Bentlakók étkezése 25 fő (5 fő átmeneti, 20 fő tartós)</t>
  </si>
  <si>
    <t>Gondozási díj  (Ft)                                        x 12 hónap</t>
  </si>
  <si>
    <t>2012.évi költségvetése</t>
  </si>
  <si>
    <t>2012. évi hozzájárulás</t>
  </si>
  <si>
    <t>Fizetendő ÁFA                 12.503.800 Ft</t>
  </si>
  <si>
    <t>Visszaigénylendő ÁFA      12.574.319 Ft</t>
  </si>
  <si>
    <t xml:space="preserve">Mosodai szolgáltatások bevételei </t>
  </si>
  <si>
    <t>Önkormányzati konyha</t>
  </si>
  <si>
    <t>Közalkalk. alapilletménye  1,5 fő</t>
  </si>
  <si>
    <t xml:space="preserve">10 fő köztisztviselő alapilletménye               </t>
  </si>
  <si>
    <t xml:space="preserve">  - jegyző</t>
  </si>
  <si>
    <t>Természetbeni juttatás (Cafetéria) 10főx200000</t>
  </si>
  <si>
    <t xml:space="preserve">Banki költség: </t>
  </si>
  <si>
    <t xml:space="preserve">  -  biztosítási díj  (kötelező 23.176 Ft, CASCO. 115.764 Ft)</t>
  </si>
  <si>
    <t xml:space="preserve"> - számítástechnikai fejlesztés</t>
  </si>
  <si>
    <t xml:space="preserve">Kötelező tartalék           </t>
  </si>
  <si>
    <t>2011. december 31. és 2012 január 4. törlesztések alapján</t>
  </si>
  <si>
    <t>Euro árfolyam: 320,46 Ft (2012.02.15.-én 291,17 Ft)</t>
  </si>
  <si>
    <t>CHF árfolyam: 255, 91 Ft (2012.02.15.-én 241,17 Ft)</t>
  </si>
  <si>
    <t>Szilárdhulladék gazdálkodási rendszer támogatás</t>
  </si>
  <si>
    <t>Községi Könyvtár és Művelődésiház</t>
  </si>
  <si>
    <t>Napközis gyermekétkeztetés (ebből támogatás 6.800.000.- Ft)</t>
  </si>
  <si>
    <t>Óvoda gyermektékeztetése (ebből támogatás 4.184.000.- Ft)</t>
  </si>
  <si>
    <t>Pénzügyiműveletek bevételei:</t>
  </si>
  <si>
    <t>Szilárdhulladék gazdálkodás</t>
  </si>
  <si>
    <t>Víztorony felújítása</t>
  </si>
  <si>
    <t>Teljes bekerülés(bruttó)</t>
  </si>
  <si>
    <t>Szivattyú csere és aktívszén szűrő csere</t>
  </si>
  <si>
    <t>Polg. Hivatal számtechnikai fejlesztése</t>
  </si>
  <si>
    <t>Pénzügyi műv kiadásai</t>
  </si>
  <si>
    <t>Könyvtár és művház</t>
  </si>
  <si>
    <t>2.5.számú melléklet</t>
  </si>
  <si>
    <t>2.6. Számú melléklet</t>
  </si>
  <si>
    <t>2.4.sz.melléklet</t>
  </si>
  <si>
    <t>2.7. számú melléklet</t>
  </si>
  <si>
    <t>2.8. melléklet</t>
  </si>
  <si>
    <t>Helyi Roma Nemzetiségi Önkormányzat elnöke</t>
  </si>
  <si>
    <t>Helyi Roma Nemzetiségi Önkormányzat</t>
  </si>
  <si>
    <t>2012. évi</t>
  </si>
  <si>
    <t>Ki nem fiz, szlák 2011.</t>
  </si>
  <si>
    <t>2012. Év</t>
  </si>
  <si>
    <t>2012-2013-2014</t>
  </si>
  <si>
    <t>2014. évre</t>
  </si>
  <si>
    <t>2012.évre</t>
  </si>
  <si>
    <t>Közvetett támogatások</t>
  </si>
  <si>
    <t>Helyi adókedvezmények</t>
  </si>
  <si>
    <t>Környezetvédelmi osztálykód alapján</t>
  </si>
  <si>
    <t>tehergépkocsi</t>
  </si>
  <si>
    <t>nyergesvontató</t>
  </si>
  <si>
    <t>autóbusz</t>
  </si>
  <si>
    <t>83 db</t>
  </si>
  <si>
    <t>Adómentesség</t>
  </si>
  <si>
    <t>mozgáskorlátozottak gépjárművei után</t>
  </si>
  <si>
    <t>egyházi mentesség</t>
  </si>
  <si>
    <t>költségvetési szerv, egyesület</t>
  </si>
  <si>
    <t>helyi és helyközi tömegközlekedés</t>
  </si>
  <si>
    <t>36 db</t>
  </si>
  <si>
    <t>12 db</t>
  </si>
  <si>
    <t>Kedvezmények és mentességek együttes összege:</t>
  </si>
  <si>
    <t xml:space="preserve"> Kedvezmények</t>
  </si>
  <si>
    <t>10. számú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</si>
</sst>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#,##0\ &quot;Ft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  <numFmt numFmtId="171" formatCode="#,##0.00\ &quot;Ft&quot;"/>
    <numFmt numFmtId="172" formatCode="#,##0\ &quot;Ft&quot;;[Red]#,##0\ &quot;Ft&quot;"/>
    <numFmt numFmtId="173" formatCode="#,##0\ _F_t"/>
  </numFmts>
  <fonts count="6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0"/>
    </font>
    <font>
      <i/>
      <sz val="11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b/>
      <sz val="13"/>
      <name val="Arial"/>
      <family val="2"/>
    </font>
    <font>
      <i/>
      <sz val="12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.5"/>
      <name val="Arial CE"/>
      <family val="2"/>
    </font>
    <font>
      <sz val="9"/>
      <name val="Arial CE"/>
      <family val="2"/>
    </font>
    <font>
      <b/>
      <sz val="8.5"/>
      <name val="Arial CE"/>
      <family val="2"/>
    </font>
    <font>
      <sz val="12"/>
      <name val="Arial CE"/>
      <family val="2"/>
    </font>
    <font>
      <sz val="7"/>
      <name val="Arial CE"/>
      <family val="0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9" fillId="0" borderId="11" xfId="40" applyNumberFormat="1" applyFont="1" applyBorder="1" applyAlignment="1">
      <alignment wrapText="1"/>
    </xf>
    <xf numFmtId="165" fontId="0" fillId="0" borderId="0" xfId="40" applyNumberFormat="1" applyFont="1" applyBorder="1" applyAlignment="1">
      <alignment/>
    </xf>
    <xf numFmtId="165" fontId="8" fillId="0" borderId="10" xfId="40" applyNumberFormat="1" applyFont="1" applyBorder="1" applyAlignment="1">
      <alignment/>
    </xf>
    <xf numFmtId="165" fontId="11" fillId="0" borderId="10" xfId="40" applyNumberFormat="1" applyFont="1" applyBorder="1" applyAlignment="1">
      <alignment/>
    </xf>
    <xf numFmtId="165" fontId="9" fillId="0" borderId="10" xfId="4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65" fontId="8" fillId="0" borderId="10" xfId="40" applyNumberFormat="1" applyFont="1" applyBorder="1" applyAlignment="1">
      <alignment/>
    </xf>
    <xf numFmtId="165" fontId="11" fillId="0" borderId="10" xfId="40" applyNumberFormat="1" applyFont="1" applyBorder="1" applyAlignment="1">
      <alignment/>
    </xf>
    <xf numFmtId="165" fontId="8" fillId="0" borderId="0" xfId="40" applyNumberFormat="1" applyFont="1" applyBorder="1" applyAlignment="1">
      <alignment/>
    </xf>
    <xf numFmtId="165" fontId="9" fillId="0" borderId="11" xfId="40" applyNumberFormat="1" applyFont="1" applyBorder="1" applyAlignment="1">
      <alignment/>
    </xf>
    <xf numFmtId="165" fontId="9" fillId="0" borderId="12" xfId="4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170" fontId="0" fillId="0" borderId="10" xfId="55" applyNumberFormat="1" applyFont="1" applyBorder="1" applyAlignment="1">
      <alignment/>
    </xf>
    <xf numFmtId="170" fontId="0" fillId="0" borderId="0" xfId="55" applyNumberFormat="1" applyFont="1" applyAlignment="1">
      <alignment/>
    </xf>
    <xf numFmtId="170" fontId="1" fillId="0" borderId="10" xfId="55" applyNumberFormat="1" applyFont="1" applyBorder="1" applyAlignment="1">
      <alignment/>
    </xf>
    <xf numFmtId="6" fontId="0" fillId="0" borderId="10" xfId="0" applyNumberFormat="1" applyBorder="1" applyAlignment="1">
      <alignment/>
    </xf>
    <xf numFmtId="6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70" fontId="9" fillId="0" borderId="13" xfId="55" applyNumberFormat="1" applyFont="1" applyFill="1" applyBorder="1" applyAlignment="1">
      <alignment/>
    </xf>
    <xf numFmtId="170" fontId="8" fillId="0" borderId="10" xfId="55" applyNumberFormat="1" applyFont="1" applyBorder="1" applyAlignment="1">
      <alignment horizontal="right" wrapText="1"/>
    </xf>
    <xf numFmtId="170" fontId="8" fillId="0" borderId="10" xfId="55" applyNumberFormat="1" applyFont="1" applyBorder="1" applyAlignment="1">
      <alignment horizontal="right"/>
    </xf>
    <xf numFmtId="170" fontId="8" fillId="0" borderId="10" xfId="55" applyNumberFormat="1" applyFont="1" applyBorder="1" applyAlignment="1">
      <alignment/>
    </xf>
    <xf numFmtId="170" fontId="9" fillId="0" borderId="10" xfId="55" applyNumberFormat="1" applyFont="1" applyBorder="1" applyAlignment="1">
      <alignment/>
    </xf>
    <xf numFmtId="170" fontId="11" fillId="0" borderId="10" xfId="55" applyNumberFormat="1" applyFont="1" applyBorder="1" applyAlignment="1">
      <alignment/>
    </xf>
    <xf numFmtId="170" fontId="8" fillId="0" borderId="10" xfId="55" applyNumberFormat="1" applyFont="1" applyBorder="1" applyAlignment="1">
      <alignment wrapText="1"/>
    </xf>
    <xf numFmtId="170" fontId="8" fillId="0" borderId="10" xfId="55" applyNumberFormat="1" applyFont="1" applyBorder="1" applyAlignment="1">
      <alignment/>
    </xf>
    <xf numFmtId="170" fontId="9" fillId="0" borderId="10" xfId="55" applyNumberFormat="1" applyFont="1" applyBorder="1" applyAlignment="1">
      <alignment/>
    </xf>
    <xf numFmtId="170" fontId="8" fillId="0" borderId="10" xfId="55" applyNumberFormat="1" applyFont="1" applyBorder="1" applyAlignment="1">
      <alignment/>
    </xf>
    <xf numFmtId="170" fontId="9" fillId="0" borderId="13" xfId="55" applyNumberFormat="1" applyFont="1" applyBorder="1" applyAlignment="1">
      <alignment/>
    </xf>
    <xf numFmtId="170" fontId="11" fillId="0" borderId="10" xfId="55" applyNumberFormat="1" applyFont="1" applyBorder="1" applyAlignment="1">
      <alignment/>
    </xf>
    <xf numFmtId="170" fontId="8" fillId="0" borderId="0" xfId="55" applyNumberFormat="1" applyFont="1" applyBorder="1" applyAlignment="1">
      <alignment/>
    </xf>
    <xf numFmtId="170" fontId="8" fillId="0" borderId="14" xfId="55" applyNumberFormat="1" applyFont="1" applyBorder="1" applyAlignment="1">
      <alignment/>
    </xf>
    <xf numFmtId="170" fontId="8" fillId="0" borderId="15" xfId="55" applyNumberFormat="1" applyFont="1" applyBorder="1" applyAlignment="1">
      <alignment/>
    </xf>
    <xf numFmtId="170" fontId="9" fillId="0" borderId="12" xfId="55" applyNumberFormat="1" applyFont="1" applyBorder="1" applyAlignment="1">
      <alignment/>
    </xf>
    <xf numFmtId="165" fontId="8" fillId="0" borderId="16" xfId="40" applyNumberFormat="1" applyFont="1" applyBorder="1" applyAlignment="1">
      <alignment wrapText="1"/>
    </xf>
    <xf numFmtId="170" fontId="9" fillId="0" borderId="17" xfId="55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8" fontId="7" fillId="0" borderId="10" xfId="0" applyNumberFormat="1" applyFont="1" applyBorder="1" applyAlignment="1">
      <alignment/>
    </xf>
    <xf numFmtId="170" fontId="7" fillId="0" borderId="10" xfId="55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6" fontId="9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6" fontId="0" fillId="0" borderId="12" xfId="0" applyNumberFormat="1" applyBorder="1" applyAlignment="1">
      <alignment/>
    </xf>
    <xf numFmtId="0" fontId="5" fillId="0" borderId="10" xfId="0" applyFont="1" applyBorder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8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8" fontId="9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20" xfId="0" applyFont="1" applyBorder="1" applyAlignment="1">
      <alignment/>
    </xf>
    <xf numFmtId="168" fontId="8" fillId="0" borderId="20" xfId="0" applyNumberFormat="1" applyFont="1" applyBorder="1" applyAlignment="1">
      <alignment/>
    </xf>
    <xf numFmtId="0" fontId="9" fillId="0" borderId="20" xfId="0" applyFont="1" applyBorder="1" applyAlignment="1">
      <alignment/>
    </xf>
    <xf numFmtId="168" fontId="11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168" fontId="8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168" fontId="2" fillId="0" borderId="10" xfId="0" applyNumberFormat="1" applyFont="1" applyBorder="1" applyAlignment="1">
      <alignment/>
    </xf>
    <xf numFmtId="170" fontId="2" fillId="0" borderId="10" xfId="55" applyNumberFormat="1" applyFont="1" applyBorder="1" applyAlignment="1">
      <alignment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170" fontId="3" fillId="0" borderId="10" xfId="55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68" fontId="3" fillId="0" borderId="13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9" fontId="14" fillId="0" borderId="26" xfId="0" applyNumberFormat="1" applyFont="1" applyBorder="1" applyAlignment="1">
      <alignment horizontal="center" wrapText="1"/>
    </xf>
    <xf numFmtId="9" fontId="14" fillId="0" borderId="14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right" wrapText="1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168" fontId="0" fillId="0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168" fontId="0" fillId="0" borderId="28" xfId="0" applyNumberFormat="1" applyBorder="1" applyAlignment="1">
      <alignment/>
    </xf>
    <xf numFmtId="0" fontId="0" fillId="0" borderId="12" xfId="0" applyBorder="1" applyAlignment="1">
      <alignment horizontal="right"/>
    </xf>
    <xf numFmtId="168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168" fontId="0" fillId="0" borderId="15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68" fontId="1" fillId="0" borderId="31" xfId="0" applyNumberFormat="1" applyFont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0" fillId="0" borderId="32" xfId="0" applyNumberFormat="1" applyBorder="1" applyAlignment="1">
      <alignment/>
    </xf>
    <xf numFmtId="168" fontId="1" fillId="0" borderId="32" xfId="0" applyNumberFormat="1" applyFont="1" applyBorder="1" applyAlignment="1">
      <alignment/>
    </xf>
    <xf numFmtId="168" fontId="1" fillId="0" borderId="33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9" fillId="0" borderId="34" xfId="0" applyNumberFormat="1" applyFont="1" applyBorder="1" applyAlignment="1">
      <alignment/>
    </xf>
    <xf numFmtId="168" fontId="9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/>
    </xf>
    <xf numFmtId="168" fontId="9" fillId="0" borderId="10" xfId="0" applyNumberFormat="1" applyFont="1" applyBorder="1" applyAlignment="1">
      <alignment horizontal="right"/>
    </xf>
    <xf numFmtId="170" fontId="0" fillId="0" borderId="10" xfId="55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1" fillId="0" borderId="35" xfId="0" applyFont="1" applyBorder="1" applyAlignment="1">
      <alignment/>
    </xf>
    <xf numFmtId="170" fontId="0" fillId="0" borderId="12" xfId="55" applyNumberFormat="1" applyFont="1" applyBorder="1" applyAlignment="1">
      <alignment/>
    </xf>
    <xf numFmtId="0" fontId="1" fillId="0" borderId="36" xfId="0" applyFont="1" applyFill="1" applyBorder="1" applyAlignment="1">
      <alignment/>
    </xf>
    <xf numFmtId="170" fontId="1" fillId="0" borderId="3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70" fontId="1" fillId="0" borderId="32" xfId="55" applyNumberFormat="1" applyFont="1" applyBorder="1" applyAlignment="1">
      <alignment/>
    </xf>
    <xf numFmtId="0" fontId="5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15" xfId="0" applyFont="1" applyBorder="1" applyAlignment="1">
      <alignment/>
    </xf>
    <xf numFmtId="170" fontId="0" fillId="0" borderId="15" xfId="55" applyNumberFormat="1" applyFont="1" applyBorder="1" applyAlignment="1">
      <alignment/>
    </xf>
    <xf numFmtId="0" fontId="13" fillId="0" borderId="10" xfId="0" applyFont="1" applyBorder="1" applyAlignment="1">
      <alignment/>
    </xf>
    <xf numFmtId="170" fontId="1" fillId="0" borderId="12" xfId="55" applyNumberFormat="1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Alignment="1">
      <alignment/>
    </xf>
    <xf numFmtId="170" fontId="1" fillId="0" borderId="14" xfId="55" applyNumberFormat="1" applyFont="1" applyBorder="1" applyAlignment="1">
      <alignment/>
    </xf>
    <xf numFmtId="0" fontId="1" fillId="0" borderId="12" xfId="0" applyFont="1" applyBorder="1" applyAlignment="1">
      <alignment/>
    </xf>
    <xf numFmtId="168" fontId="1" fillId="0" borderId="12" xfId="0" applyNumberFormat="1" applyFont="1" applyBorder="1" applyAlignment="1">
      <alignment/>
    </xf>
    <xf numFmtId="0" fontId="9" fillId="0" borderId="37" xfId="0" applyFont="1" applyBorder="1" applyAlignment="1">
      <alignment/>
    </xf>
    <xf numFmtId="168" fontId="1" fillId="0" borderId="37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68" fontId="9" fillId="0" borderId="32" xfId="0" applyNumberFormat="1" applyFont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168" fontId="0" fillId="0" borderId="15" xfId="0" applyNumberFormat="1" applyBorder="1" applyAlignment="1">
      <alignment horizontal="right"/>
    </xf>
    <xf numFmtId="170" fontId="0" fillId="0" borderId="10" xfId="5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38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12" fillId="0" borderId="15" xfId="0" applyFont="1" applyBorder="1" applyAlignment="1">
      <alignment/>
    </xf>
    <xf numFmtId="168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/>
    </xf>
    <xf numFmtId="168" fontId="3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168" fontId="8" fillId="0" borderId="12" xfId="0" applyNumberFormat="1" applyFont="1" applyBorder="1" applyAlignment="1">
      <alignment/>
    </xf>
    <xf numFmtId="0" fontId="3" fillId="0" borderId="36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3" fillId="0" borderId="14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/>
    </xf>
    <xf numFmtId="172" fontId="18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>
      <alignment horizontal="right" vertical="center"/>
    </xf>
    <xf numFmtId="0" fontId="16" fillId="33" borderId="3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9" xfId="0" applyFill="1" applyBorder="1" applyAlignment="1">
      <alignment/>
    </xf>
    <xf numFmtId="0" fontId="17" fillId="33" borderId="39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8" fillId="0" borderId="10" xfId="0" applyFont="1" applyBorder="1" applyAlignment="1">
      <alignment/>
    </xf>
    <xf numFmtId="170" fontId="18" fillId="0" borderId="42" xfId="55" applyNumberFormat="1" applyFont="1" applyBorder="1" applyAlignment="1">
      <alignment/>
    </xf>
    <xf numFmtId="0" fontId="18" fillId="0" borderId="16" xfId="0" applyFont="1" applyBorder="1" applyAlignment="1">
      <alignment/>
    </xf>
    <xf numFmtId="165" fontId="3" fillId="33" borderId="11" xfId="40" applyNumberFormat="1" applyFont="1" applyFill="1" applyBorder="1" applyAlignment="1">
      <alignment/>
    </xf>
    <xf numFmtId="170" fontId="3" fillId="33" borderId="13" xfId="55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70" fontId="9" fillId="0" borderId="0" xfId="55" applyNumberFormat="1" applyFont="1" applyBorder="1" applyAlignment="1">
      <alignment/>
    </xf>
    <xf numFmtId="170" fontId="3" fillId="0" borderId="13" xfId="55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8" fontId="3" fillId="0" borderId="13" xfId="0" applyNumberFormat="1" applyFont="1" applyBorder="1" applyAlignment="1">
      <alignment/>
    </xf>
    <xf numFmtId="170" fontId="1" fillId="0" borderId="0" xfId="55" applyNumberFormat="1" applyFont="1" applyBorder="1" applyAlignment="1">
      <alignment/>
    </xf>
    <xf numFmtId="6" fontId="3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70" fontId="1" fillId="0" borderId="0" xfId="55" applyNumberFormat="1" applyFont="1" applyBorder="1" applyAlignment="1">
      <alignment horizontal="center"/>
    </xf>
    <xf numFmtId="170" fontId="3" fillId="0" borderId="0" xfId="55" applyNumberFormat="1" applyFont="1" applyBorder="1" applyAlignment="1">
      <alignment horizontal="center"/>
    </xf>
    <xf numFmtId="170" fontId="3" fillId="0" borderId="13" xfId="55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right"/>
    </xf>
    <xf numFmtId="170" fontId="0" fillId="0" borderId="12" xfId="55" applyNumberFormat="1" applyFont="1" applyBorder="1" applyAlignment="1">
      <alignment horizontal="center"/>
    </xf>
    <xf numFmtId="0" fontId="11" fillId="0" borderId="11" xfId="0" applyNumberFormat="1" applyFont="1" applyBorder="1" applyAlignment="1">
      <alignment/>
    </xf>
    <xf numFmtId="0" fontId="3" fillId="0" borderId="40" xfId="0" applyFont="1" applyBorder="1" applyAlignment="1">
      <alignment/>
    </xf>
    <xf numFmtId="170" fontId="2" fillId="0" borderId="15" xfId="5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43" xfId="0" applyBorder="1" applyAlignment="1">
      <alignment/>
    </xf>
    <xf numFmtId="0" fontId="7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39" xfId="0" applyNumberFormat="1" applyFont="1" applyBorder="1" applyAlignment="1">
      <alignment/>
    </xf>
    <xf numFmtId="0" fontId="3" fillId="0" borderId="44" xfId="0" applyFont="1" applyBorder="1" applyAlignment="1">
      <alignment/>
    </xf>
    <xf numFmtId="6" fontId="9" fillId="0" borderId="45" xfId="0" applyNumberFormat="1" applyFont="1" applyBorder="1" applyAlignment="1">
      <alignment/>
    </xf>
    <xf numFmtId="0" fontId="0" fillId="0" borderId="30" xfId="0" applyFill="1" applyBorder="1" applyAlignment="1">
      <alignment/>
    </xf>
    <xf numFmtId="6" fontId="0" fillId="0" borderId="46" xfId="0" applyNumberFormat="1" applyFont="1" applyFill="1" applyBorder="1" applyAlignment="1">
      <alignment/>
    </xf>
    <xf numFmtId="6" fontId="9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0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left"/>
    </xf>
    <xf numFmtId="173" fontId="24" fillId="0" borderId="15" xfId="0" applyNumberFormat="1" applyFont="1" applyBorder="1" applyAlignment="1">
      <alignment horizontal="right"/>
    </xf>
    <xf numFmtId="173" fontId="24" fillId="0" borderId="40" xfId="0" applyNumberFormat="1" applyFont="1" applyBorder="1" applyAlignment="1">
      <alignment horizontal="right"/>
    </xf>
    <xf numFmtId="0" fontId="23" fillId="0" borderId="49" xfId="0" applyFont="1" applyBorder="1" applyAlignment="1">
      <alignment horizontal="left"/>
    </xf>
    <xf numFmtId="173" fontId="24" fillId="0" borderId="17" xfId="0" applyNumberFormat="1" applyFont="1" applyBorder="1" applyAlignment="1">
      <alignment horizontal="right"/>
    </xf>
    <xf numFmtId="173" fontId="24" fillId="0" borderId="10" xfId="0" applyNumberFormat="1" applyFont="1" applyBorder="1" applyAlignment="1">
      <alignment horizontal="right"/>
    </xf>
    <xf numFmtId="173" fontId="24" fillId="0" borderId="16" xfId="0" applyNumberFormat="1" applyFont="1" applyBorder="1" applyAlignment="1">
      <alignment horizontal="right"/>
    </xf>
    <xf numFmtId="0" fontId="23" fillId="0" borderId="50" xfId="0" applyFont="1" applyBorder="1" applyAlignment="1">
      <alignment horizontal="left"/>
    </xf>
    <xf numFmtId="173" fontId="24" fillId="0" borderId="51" xfId="0" applyNumberFormat="1" applyFont="1" applyBorder="1" applyAlignment="1">
      <alignment horizontal="right"/>
    </xf>
    <xf numFmtId="0" fontId="24" fillId="0" borderId="51" xfId="0" applyFont="1" applyBorder="1" applyAlignment="1">
      <alignment horizontal="right"/>
    </xf>
    <xf numFmtId="0" fontId="23" fillId="0" borderId="50" xfId="0" applyFont="1" applyBorder="1" applyAlignment="1">
      <alignment/>
    </xf>
    <xf numFmtId="173" fontId="24" fillId="0" borderId="27" xfId="0" applyNumberFormat="1" applyFont="1" applyBorder="1" applyAlignment="1">
      <alignment horizontal="right"/>
    </xf>
    <xf numFmtId="0" fontId="23" fillId="0" borderId="52" xfId="0" applyFont="1" applyBorder="1" applyAlignment="1">
      <alignment/>
    </xf>
    <xf numFmtId="173" fontId="24" fillId="0" borderId="42" xfId="0" applyNumberFormat="1" applyFont="1" applyBorder="1" applyAlignment="1">
      <alignment horizontal="right"/>
    </xf>
    <xf numFmtId="173" fontId="24" fillId="0" borderId="53" xfId="0" applyNumberFormat="1" applyFont="1" applyBorder="1" applyAlignment="1">
      <alignment horizontal="right"/>
    </xf>
    <xf numFmtId="173" fontId="24" fillId="0" borderId="12" xfId="0" applyNumberFormat="1" applyFont="1" applyBorder="1" applyAlignment="1">
      <alignment horizontal="right"/>
    </xf>
    <xf numFmtId="173" fontId="24" fillId="0" borderId="35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0" fontId="6" fillId="0" borderId="49" xfId="0" applyFont="1" applyBorder="1" applyAlignment="1">
      <alignment/>
    </xf>
    <xf numFmtId="0" fontId="23" fillId="0" borderId="49" xfId="0" applyFont="1" applyBorder="1" applyAlignment="1">
      <alignment/>
    </xf>
    <xf numFmtId="173" fontId="24" fillId="0" borderId="41" xfId="0" applyNumberFormat="1" applyFont="1" applyBorder="1" applyAlignment="1">
      <alignment horizontal="right"/>
    </xf>
    <xf numFmtId="173" fontId="24" fillId="0" borderId="38" xfId="0" applyNumberFormat="1" applyFont="1" applyBorder="1" applyAlignment="1">
      <alignment horizontal="right"/>
    </xf>
    <xf numFmtId="173" fontId="24" fillId="0" borderId="17" xfId="0" applyNumberFormat="1" applyFont="1" applyBorder="1" applyAlignment="1">
      <alignment horizontal="right"/>
    </xf>
    <xf numFmtId="173" fontId="24" fillId="0" borderId="27" xfId="0" applyNumberFormat="1" applyFont="1" applyBorder="1" applyAlignment="1">
      <alignment horizontal="right"/>
    </xf>
    <xf numFmtId="173" fontId="24" fillId="0" borderId="42" xfId="0" applyNumberFormat="1" applyFont="1" applyBorder="1" applyAlignment="1">
      <alignment horizontal="right"/>
    </xf>
    <xf numFmtId="0" fontId="22" fillId="0" borderId="49" xfId="0" applyFont="1" applyBorder="1" applyAlignment="1">
      <alignment/>
    </xf>
    <xf numFmtId="0" fontId="27" fillId="0" borderId="54" xfId="0" applyFont="1" applyBorder="1" applyAlignment="1">
      <alignment horizontal="left"/>
    </xf>
    <xf numFmtId="165" fontId="13" fillId="0" borderId="40" xfId="40" applyNumberFormat="1" applyFont="1" applyBorder="1" applyAlignment="1">
      <alignment/>
    </xf>
    <xf numFmtId="165" fontId="13" fillId="0" borderId="16" xfId="40" applyNumberFormat="1" applyFont="1" applyBorder="1" applyAlignment="1">
      <alignment/>
    </xf>
    <xf numFmtId="165" fontId="25" fillId="0" borderId="38" xfId="40" applyNumberFormat="1" applyFont="1" applyBorder="1" applyAlignment="1">
      <alignment horizontal="right"/>
    </xf>
    <xf numFmtId="165" fontId="25" fillId="0" borderId="27" xfId="40" applyNumberFormat="1" applyFont="1" applyBorder="1" applyAlignment="1">
      <alignment horizontal="right"/>
    </xf>
    <xf numFmtId="165" fontId="25" fillId="0" borderId="48" xfId="40" applyNumberFormat="1" applyFont="1" applyBorder="1" applyAlignment="1">
      <alignment horizontal="right"/>
    </xf>
    <xf numFmtId="0" fontId="28" fillId="0" borderId="50" xfId="0" applyFont="1" applyBorder="1" applyAlignment="1">
      <alignment horizontal="left"/>
    </xf>
    <xf numFmtId="173" fontId="21" fillId="0" borderId="17" xfId="0" applyNumberFormat="1" applyFont="1" applyBorder="1" applyAlignment="1">
      <alignment horizontal="right"/>
    </xf>
    <xf numFmtId="173" fontId="24" fillId="0" borderId="10" xfId="0" applyNumberFormat="1" applyFont="1" applyBorder="1" applyAlignment="1">
      <alignment horizontal="right"/>
    </xf>
    <xf numFmtId="173" fontId="24" fillId="0" borderId="55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73" fontId="20" fillId="0" borderId="56" xfId="0" applyNumberFormat="1" applyFont="1" applyBorder="1" applyAlignment="1">
      <alignment horizontal="right"/>
    </xf>
    <xf numFmtId="173" fontId="25" fillId="0" borderId="57" xfId="0" applyNumberFormat="1" applyFont="1" applyBorder="1" applyAlignment="1">
      <alignment horizontal="right"/>
    </xf>
    <xf numFmtId="173" fontId="25" fillId="0" borderId="58" xfId="0" applyNumberFormat="1" applyFont="1" applyBorder="1" applyAlignment="1">
      <alignment horizontal="right"/>
    </xf>
    <xf numFmtId="173" fontId="24" fillId="0" borderId="58" xfId="0" applyNumberFormat="1" applyFont="1" applyBorder="1" applyAlignment="1">
      <alignment horizontal="right"/>
    </xf>
    <xf numFmtId="173" fontId="23" fillId="0" borderId="58" xfId="0" applyNumberFormat="1" applyFont="1" applyBorder="1" applyAlignment="1">
      <alignment horizontal="right"/>
    </xf>
    <xf numFmtId="173" fontId="25" fillId="0" borderId="59" xfId="0" applyNumberFormat="1" applyFont="1" applyBorder="1" applyAlignment="1">
      <alignment horizontal="right"/>
    </xf>
    <xf numFmtId="173" fontId="25" fillId="0" borderId="60" xfId="0" applyNumberFormat="1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173" fontId="26" fillId="0" borderId="57" xfId="0" applyNumberFormat="1" applyFont="1" applyBorder="1" applyAlignment="1">
      <alignment horizontal="right"/>
    </xf>
    <xf numFmtId="173" fontId="26" fillId="0" borderId="58" xfId="0" applyNumberFormat="1" applyFont="1" applyBorder="1" applyAlignment="1">
      <alignment horizontal="right"/>
    </xf>
    <xf numFmtId="173" fontId="21" fillId="0" borderId="57" xfId="0" applyNumberFormat="1" applyFont="1" applyBorder="1" applyAlignment="1">
      <alignment horizontal="right"/>
    </xf>
    <xf numFmtId="173" fontId="20" fillId="0" borderId="60" xfId="0" applyNumberFormat="1" applyFont="1" applyBorder="1" applyAlignment="1">
      <alignment horizontal="right"/>
    </xf>
    <xf numFmtId="0" fontId="1" fillId="0" borderId="62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16" xfId="0" applyFont="1" applyBorder="1" applyAlignment="1">
      <alignment/>
    </xf>
    <xf numFmtId="173" fontId="13" fillId="0" borderId="63" xfId="0" applyNumberFormat="1" applyFont="1" applyBorder="1" applyAlignment="1">
      <alignment/>
    </xf>
    <xf numFmtId="173" fontId="13" fillId="0" borderId="15" xfId="0" applyNumberFormat="1" applyFont="1" applyBorder="1" applyAlignment="1">
      <alignment/>
    </xf>
    <xf numFmtId="173" fontId="13" fillId="0" borderId="64" xfId="0" applyNumberFormat="1" applyFont="1" applyBorder="1" applyAlignment="1">
      <alignment/>
    </xf>
    <xf numFmtId="173" fontId="13" fillId="0" borderId="14" xfId="0" applyNumberFormat="1" applyFont="1" applyBorder="1" applyAlignment="1">
      <alignment/>
    </xf>
    <xf numFmtId="173" fontId="13" fillId="0" borderId="57" xfId="0" applyNumberFormat="1" applyFont="1" applyBorder="1" applyAlignment="1">
      <alignment/>
    </xf>
    <xf numFmtId="173" fontId="13" fillId="0" borderId="43" xfId="0" applyNumberFormat="1" applyFont="1" applyBorder="1" applyAlignment="1">
      <alignment/>
    </xf>
    <xf numFmtId="173" fontId="13" fillId="0" borderId="10" xfId="0" applyNumberFormat="1" applyFont="1" applyBorder="1" applyAlignment="1">
      <alignment/>
    </xf>
    <xf numFmtId="173" fontId="13" fillId="0" borderId="51" xfId="0" applyNumberFormat="1" applyFont="1" applyBorder="1" applyAlignment="1">
      <alignment/>
    </xf>
    <xf numFmtId="173" fontId="13" fillId="0" borderId="58" xfId="0" applyNumberFormat="1" applyFont="1" applyBorder="1" applyAlignment="1">
      <alignment/>
    </xf>
    <xf numFmtId="173" fontId="13" fillId="0" borderId="20" xfId="0" applyNumberFormat="1" applyFont="1" applyBorder="1" applyAlignment="1">
      <alignment/>
    </xf>
    <xf numFmtId="173" fontId="13" fillId="0" borderId="65" xfId="0" applyNumberFormat="1" applyFont="1" applyBorder="1" applyAlignment="1">
      <alignment/>
    </xf>
    <xf numFmtId="173" fontId="13" fillId="0" borderId="59" xfId="0" applyNumberFormat="1" applyFont="1" applyBorder="1" applyAlignment="1">
      <alignment/>
    </xf>
    <xf numFmtId="173" fontId="13" fillId="0" borderId="62" xfId="0" applyNumberFormat="1" applyFont="1" applyBorder="1" applyAlignment="1">
      <alignment/>
    </xf>
    <xf numFmtId="173" fontId="13" fillId="0" borderId="66" xfId="0" applyNumberFormat="1" applyFont="1" applyBorder="1" applyAlignment="1">
      <alignment/>
    </xf>
    <xf numFmtId="173" fontId="13" fillId="0" borderId="47" xfId="0" applyNumberFormat="1" applyFont="1" applyBorder="1" applyAlignment="1">
      <alignment/>
    </xf>
    <xf numFmtId="173" fontId="29" fillId="0" borderId="67" xfId="0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67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/>
    </xf>
    <xf numFmtId="173" fontId="8" fillId="0" borderId="14" xfId="0" applyNumberFormat="1" applyFont="1" applyBorder="1" applyAlignment="1">
      <alignment/>
    </xf>
    <xf numFmtId="173" fontId="8" fillId="0" borderId="21" xfId="0" applyNumberFormat="1" applyFont="1" applyBorder="1" applyAlignment="1">
      <alignment/>
    </xf>
    <xf numFmtId="173" fontId="8" fillId="0" borderId="65" xfId="0" applyNumberFormat="1" applyFont="1" applyBorder="1" applyAlignment="1">
      <alignment/>
    </xf>
    <xf numFmtId="173" fontId="8" fillId="0" borderId="20" xfId="0" applyNumberFormat="1" applyFont="1" applyBorder="1" applyAlignment="1">
      <alignment/>
    </xf>
    <xf numFmtId="173" fontId="9" fillId="0" borderId="65" xfId="0" applyNumberFormat="1" applyFont="1" applyBorder="1" applyAlignment="1">
      <alignment/>
    </xf>
    <xf numFmtId="0" fontId="0" fillId="0" borderId="45" xfId="0" applyBorder="1" applyAlignment="1">
      <alignment/>
    </xf>
    <xf numFmtId="6" fontId="0" fillId="0" borderId="51" xfId="0" applyNumberFormat="1" applyBorder="1" applyAlignment="1">
      <alignment/>
    </xf>
    <xf numFmtId="0" fontId="2" fillId="0" borderId="43" xfId="0" applyFont="1" applyBorder="1" applyAlignment="1">
      <alignment/>
    </xf>
    <xf numFmtId="6" fontId="2" fillId="0" borderId="51" xfId="0" applyNumberFormat="1" applyFont="1" applyBorder="1" applyAlignment="1">
      <alignment/>
    </xf>
    <xf numFmtId="0" fontId="3" fillId="0" borderId="62" xfId="0" applyFont="1" applyBorder="1" applyAlignment="1">
      <alignment/>
    </xf>
    <xf numFmtId="6" fontId="3" fillId="0" borderId="47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" fillId="0" borderId="43" xfId="0" applyFont="1" applyBorder="1" applyAlignment="1">
      <alignment/>
    </xf>
    <xf numFmtId="6" fontId="2" fillId="0" borderId="51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0" fontId="2" fillId="0" borderId="10" xfId="55" applyNumberFormat="1" applyFont="1" applyBorder="1" applyAlignment="1">
      <alignment/>
    </xf>
    <xf numFmtId="170" fontId="3" fillId="0" borderId="10" xfId="55" applyNumberFormat="1" applyFont="1" applyBorder="1" applyAlignment="1">
      <alignment/>
    </xf>
    <xf numFmtId="0" fontId="9" fillId="0" borderId="0" xfId="0" applyFont="1" applyAlignment="1">
      <alignment horizontal="center"/>
    </xf>
    <xf numFmtId="165" fontId="8" fillId="0" borderId="12" xfId="40" applyNumberFormat="1" applyFont="1" applyBorder="1" applyAlignment="1">
      <alignment/>
    </xf>
    <xf numFmtId="165" fontId="8" fillId="0" borderId="29" xfId="40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wrapText="1"/>
    </xf>
    <xf numFmtId="170" fontId="8" fillId="0" borderId="10" xfId="0" applyNumberFormat="1" applyFont="1" applyBorder="1" applyAlignment="1">
      <alignment/>
    </xf>
    <xf numFmtId="168" fontId="0" fillId="0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170" fontId="8" fillId="0" borderId="39" xfId="55" applyNumberFormat="1" applyFont="1" applyBorder="1" applyAlignment="1">
      <alignment/>
    </xf>
    <xf numFmtId="170" fontId="8" fillId="0" borderId="12" xfId="55" applyNumberFormat="1" applyFont="1" applyBorder="1" applyAlignment="1">
      <alignment/>
    </xf>
    <xf numFmtId="173" fontId="13" fillId="0" borderId="34" xfId="0" applyNumberFormat="1" applyFont="1" applyBorder="1" applyAlignment="1">
      <alignment/>
    </xf>
    <xf numFmtId="165" fontId="9" fillId="33" borderId="37" xfId="40" applyNumberFormat="1" applyFont="1" applyFill="1" applyBorder="1" applyAlignment="1">
      <alignment/>
    </xf>
    <xf numFmtId="170" fontId="9" fillId="33" borderId="68" xfId="55" applyNumberFormat="1" applyFont="1" applyFill="1" applyBorder="1" applyAlignment="1">
      <alignment/>
    </xf>
    <xf numFmtId="165" fontId="9" fillId="33" borderId="10" xfId="40" applyNumberFormat="1" applyFont="1" applyFill="1" applyBorder="1" applyAlignment="1">
      <alignment/>
    </xf>
    <xf numFmtId="170" fontId="9" fillId="33" borderId="10" xfId="55" applyNumberFormat="1" applyFont="1" applyFill="1" applyBorder="1" applyAlignment="1">
      <alignment/>
    </xf>
    <xf numFmtId="165" fontId="9" fillId="33" borderId="11" xfId="40" applyNumberFormat="1" applyFont="1" applyFill="1" applyBorder="1" applyAlignment="1">
      <alignment/>
    </xf>
    <xf numFmtId="170" fontId="9" fillId="33" borderId="13" xfId="55" applyNumberFormat="1" applyFont="1" applyFill="1" applyBorder="1" applyAlignment="1">
      <alignment/>
    </xf>
    <xf numFmtId="165" fontId="11" fillId="0" borderId="16" xfId="40" applyNumberFormat="1" applyFont="1" applyBorder="1" applyAlignment="1">
      <alignment/>
    </xf>
    <xf numFmtId="170" fontId="11" fillId="0" borderId="17" xfId="55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0" fontId="1" fillId="0" borderId="21" xfId="0" applyFont="1" applyBorder="1" applyAlignment="1">
      <alignment/>
    </xf>
    <xf numFmtId="173" fontId="1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168" fontId="2" fillId="0" borderId="10" xfId="0" applyNumberFormat="1" applyFont="1" applyBorder="1" applyAlignment="1">
      <alignment/>
    </xf>
    <xf numFmtId="170" fontId="3" fillId="0" borderId="0" xfId="55" applyNumberFormat="1" applyFont="1" applyAlignment="1">
      <alignment/>
    </xf>
    <xf numFmtId="170" fontId="2" fillId="0" borderId="0" xfId="55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6" fontId="0" fillId="0" borderId="0" xfId="0" applyNumberFormat="1" applyAlignment="1">
      <alignment/>
    </xf>
    <xf numFmtId="0" fontId="8" fillId="0" borderId="16" xfId="0" applyFont="1" applyBorder="1" applyAlignment="1">
      <alignment/>
    </xf>
    <xf numFmtId="168" fontId="8" fillId="0" borderId="17" xfId="0" applyNumberFormat="1" applyFont="1" applyBorder="1" applyAlignment="1">
      <alignment/>
    </xf>
    <xf numFmtId="0" fontId="20" fillId="0" borderId="45" xfId="0" applyFont="1" applyBorder="1" applyAlignment="1">
      <alignment horizontal="center"/>
    </xf>
    <xf numFmtId="6" fontId="2" fillId="0" borderId="10" xfId="0" applyNumberFormat="1" applyFont="1" applyBorder="1" applyAlignment="1">
      <alignment/>
    </xf>
    <xf numFmtId="6" fontId="3" fillId="0" borderId="10" xfId="0" applyNumberFormat="1" applyFont="1" applyBorder="1" applyAlignment="1">
      <alignment/>
    </xf>
    <xf numFmtId="6" fontId="8" fillId="0" borderId="42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168" fontId="3" fillId="0" borderId="10" xfId="0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0" fontId="8" fillId="0" borderId="12" xfId="0" applyFont="1" applyFill="1" applyBorder="1" applyAlignment="1">
      <alignment/>
    </xf>
    <xf numFmtId="168" fontId="0" fillId="0" borderId="12" xfId="0" applyNumberForma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32" xfId="0" applyFont="1" applyBorder="1" applyAlignment="1">
      <alignment/>
    </xf>
    <xf numFmtId="0" fontId="2" fillId="0" borderId="34" xfId="0" applyFont="1" applyBorder="1" applyAlignment="1">
      <alignment/>
    </xf>
    <xf numFmtId="170" fontId="3" fillId="0" borderId="32" xfId="0" applyNumberFormat="1" applyFont="1" applyBorder="1" applyAlignment="1">
      <alignment/>
    </xf>
    <xf numFmtId="6" fontId="3" fillId="0" borderId="32" xfId="0" applyNumberFormat="1" applyFont="1" applyBorder="1" applyAlignment="1">
      <alignment/>
    </xf>
    <xf numFmtId="0" fontId="0" fillId="0" borderId="34" xfId="0" applyBorder="1" applyAlignment="1">
      <alignment/>
    </xf>
    <xf numFmtId="171" fontId="0" fillId="0" borderId="12" xfId="0" applyNumberFormat="1" applyBorder="1" applyAlignment="1">
      <alignment/>
    </xf>
    <xf numFmtId="0" fontId="11" fillId="0" borderId="11" xfId="0" applyFont="1" applyBorder="1" applyAlignment="1">
      <alignment/>
    </xf>
    <xf numFmtId="168" fontId="1" fillId="0" borderId="32" xfId="0" applyNumberFormat="1" applyFont="1" applyBorder="1" applyAlignment="1">
      <alignment/>
    </xf>
    <xf numFmtId="170" fontId="1" fillId="0" borderId="0" xfId="55" applyNumberFormat="1" applyFont="1" applyAlignment="1">
      <alignment/>
    </xf>
    <xf numFmtId="0" fontId="0" fillId="0" borderId="12" xfId="0" applyFont="1" applyBorder="1" applyAlignment="1">
      <alignment/>
    </xf>
    <xf numFmtId="170" fontId="0" fillId="0" borderId="12" xfId="55" applyNumberFormat="1" applyFont="1" applyBorder="1" applyAlignment="1">
      <alignment/>
    </xf>
    <xf numFmtId="0" fontId="0" fillId="34" borderId="20" xfId="0" applyFill="1" applyBorder="1" applyAlignment="1">
      <alignment/>
    </xf>
    <xf numFmtId="0" fontId="0" fillId="34" borderId="65" xfId="0" applyFill="1" applyBorder="1" applyAlignment="1">
      <alignment/>
    </xf>
    <xf numFmtId="0" fontId="1" fillId="34" borderId="21" xfId="0" applyFont="1" applyFill="1" applyBorder="1" applyAlignment="1">
      <alignment/>
    </xf>
    <xf numFmtId="0" fontId="2" fillId="0" borderId="55" xfId="0" applyFont="1" applyBorder="1" applyAlignment="1">
      <alignment/>
    </xf>
    <xf numFmtId="6" fontId="2" fillId="0" borderId="53" xfId="0" applyNumberFormat="1" applyFont="1" applyBorder="1" applyAlignment="1">
      <alignment/>
    </xf>
    <xf numFmtId="0" fontId="22" fillId="0" borderId="20" xfId="0" applyFont="1" applyBorder="1" applyAlignment="1">
      <alignment/>
    </xf>
    <xf numFmtId="173" fontId="21" fillId="0" borderId="0" xfId="0" applyNumberFormat="1" applyFont="1" applyBorder="1" applyAlignment="1">
      <alignment horizontal="right"/>
    </xf>
    <xf numFmtId="173" fontId="21" fillId="0" borderId="27" xfId="0" applyNumberFormat="1" applyFont="1" applyBorder="1" applyAlignment="1">
      <alignment horizontal="right"/>
    </xf>
    <xf numFmtId="173" fontId="24" fillId="0" borderId="41" xfId="0" applyNumberFormat="1" applyFont="1" applyBorder="1" applyAlignment="1">
      <alignment horizontal="right"/>
    </xf>
    <xf numFmtId="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3" fontId="21" fillId="0" borderId="42" xfId="0" applyNumberFormat="1" applyFont="1" applyBorder="1" applyAlignment="1">
      <alignment horizontal="right"/>
    </xf>
    <xf numFmtId="173" fontId="21" fillId="0" borderId="69" xfId="0" applyNumberFormat="1" applyFont="1" applyBorder="1" applyAlignment="1">
      <alignment horizontal="right"/>
    </xf>
    <xf numFmtId="173" fontId="20" fillId="0" borderId="31" xfId="0" applyNumberFormat="1" applyFont="1" applyBorder="1" applyAlignment="1">
      <alignment horizontal="right"/>
    </xf>
    <xf numFmtId="173" fontId="20" fillId="0" borderId="46" xfId="0" applyNumberFormat="1" applyFont="1" applyBorder="1" applyAlignment="1">
      <alignment horizontal="right"/>
    </xf>
    <xf numFmtId="173" fontId="20" fillId="0" borderId="7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171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3" borderId="39" xfId="0" applyFill="1" applyBorder="1" applyAlignment="1">
      <alignment/>
    </xf>
    <xf numFmtId="0" fontId="0" fillId="33" borderId="29" xfId="0" applyFill="1" applyBorder="1" applyAlignment="1">
      <alignment/>
    </xf>
    <xf numFmtId="168" fontId="8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8" xfId="0" applyFont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9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29" fillId="0" borderId="72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29" fillId="0" borderId="68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13" fillId="0" borderId="65" xfId="0" applyFont="1" applyBorder="1" applyAlignment="1">
      <alignment vertical="center"/>
    </xf>
    <xf numFmtId="173" fontId="1" fillId="0" borderId="36" xfId="0" applyNumberFormat="1" applyFont="1" applyBorder="1" applyAlignment="1">
      <alignment horizontal="center"/>
    </xf>
    <xf numFmtId="173" fontId="1" fillId="0" borderId="67" xfId="0" applyNumberFormat="1" applyFont="1" applyBorder="1" applyAlignment="1">
      <alignment horizontal="center"/>
    </xf>
    <xf numFmtId="0" fontId="1" fillId="0" borderId="71" xfId="0" applyFont="1" applyBorder="1" applyAlignment="1">
      <alignment/>
    </xf>
    <xf numFmtId="0" fontId="1" fillId="0" borderId="60" xfId="0" applyFont="1" applyBorder="1" applyAlignment="1">
      <alignment/>
    </xf>
    <xf numFmtId="0" fontId="29" fillId="0" borderId="6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168" fontId="0" fillId="0" borderId="10" xfId="0" applyNumberFormat="1" applyBorder="1" applyAlignment="1">
      <alignment/>
    </xf>
    <xf numFmtId="168" fontId="9" fillId="0" borderId="11" xfId="0" applyNumberFormat="1" applyFont="1" applyBorder="1" applyAlignment="1">
      <alignment/>
    </xf>
    <xf numFmtId="168" fontId="9" fillId="0" borderId="32" xfId="0" applyNumberFormat="1" applyFont="1" applyBorder="1" applyAlignment="1">
      <alignment/>
    </xf>
    <xf numFmtId="168" fontId="0" fillId="0" borderId="72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28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73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168" fontId="0" fillId="0" borderId="72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165" fontId="8" fillId="0" borderId="74" xfId="40" applyNumberFormat="1" applyFont="1" applyBorder="1" applyAlignment="1">
      <alignment/>
    </xf>
    <xf numFmtId="165" fontId="4" fillId="33" borderId="16" xfId="4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11" fillId="0" borderId="16" xfId="40" applyNumberFormat="1" applyFont="1" applyBorder="1" applyAlignment="1">
      <alignment/>
    </xf>
    <xf numFmtId="165" fontId="11" fillId="0" borderId="16" xfId="4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4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0" fontId="3" fillId="0" borderId="19" xfId="55" applyNumberFormat="1" applyFont="1" applyBorder="1" applyAlignment="1">
      <alignment horizontal="center"/>
    </xf>
    <xf numFmtId="170" fontId="3" fillId="0" borderId="25" xfId="55" applyNumberFormat="1" applyFont="1" applyBorder="1" applyAlignment="1">
      <alignment horizontal="center"/>
    </xf>
    <xf numFmtId="170" fontId="3" fillId="0" borderId="70" xfId="55" applyNumberFormat="1" applyFont="1" applyBorder="1" applyAlignment="1">
      <alignment horizontal="center"/>
    </xf>
    <xf numFmtId="170" fontId="3" fillId="0" borderId="75" xfId="55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75" xfId="0" applyBorder="1" applyAlignment="1">
      <alignment/>
    </xf>
    <xf numFmtId="173" fontId="24" fillId="0" borderId="10" xfId="0" applyNumberFormat="1" applyFont="1" applyBorder="1" applyAlignment="1">
      <alignment horizontal="right"/>
    </xf>
    <xf numFmtId="173" fontId="21" fillId="0" borderId="31" xfId="0" applyNumberFormat="1" applyFont="1" applyBorder="1" applyAlignment="1">
      <alignment horizontal="right"/>
    </xf>
    <xf numFmtId="173" fontId="24" fillId="0" borderId="17" xfId="0" applyNumberFormat="1" applyFont="1" applyBorder="1" applyAlignment="1">
      <alignment horizontal="right"/>
    </xf>
    <xf numFmtId="0" fontId="21" fillId="0" borderId="76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173" fontId="24" fillId="0" borderId="41" xfId="0" applyNumberFormat="1" applyFont="1" applyBorder="1" applyAlignment="1">
      <alignment horizontal="right"/>
    </xf>
    <xf numFmtId="173" fontId="24" fillId="0" borderId="15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3" fillId="0" borderId="3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173" fontId="3" fillId="0" borderId="30" xfId="0" applyNumberFormat="1" applyFont="1" applyBorder="1" applyAlignment="1">
      <alignment/>
    </xf>
    <xf numFmtId="173" fontId="3" fillId="0" borderId="31" xfId="0" applyNumberFormat="1" applyFont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170" fontId="3" fillId="0" borderId="0" xfId="55" applyNumberFormat="1" applyFont="1" applyAlignment="1">
      <alignment horizontal="center"/>
    </xf>
    <xf numFmtId="0" fontId="30" fillId="0" borderId="0" xfId="0" applyFont="1" applyAlignment="1">
      <alignment horizontal="center"/>
    </xf>
    <xf numFmtId="170" fontId="3" fillId="0" borderId="0" xfId="55" applyNumberFormat="1" applyFont="1" applyAlignment="1">
      <alignment/>
    </xf>
    <xf numFmtId="170" fontId="0" fillId="0" borderId="0" xfId="55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/>
    </xf>
    <xf numFmtId="0" fontId="9" fillId="0" borderId="3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57.57421875" style="0" customWidth="1"/>
    <col min="2" max="2" width="23.8515625" style="0" customWidth="1"/>
  </cols>
  <sheetData>
    <row r="1" ht="12.75">
      <c r="B1" s="202" t="s">
        <v>343</v>
      </c>
    </row>
    <row r="4" spans="1:2" ht="15.75">
      <c r="A4" s="481" t="s">
        <v>2</v>
      </c>
      <c r="B4" s="481"/>
    </row>
    <row r="5" spans="1:2" ht="18">
      <c r="A5" s="479" t="s">
        <v>612</v>
      </c>
      <c r="B5" s="480"/>
    </row>
    <row r="8" spans="1:2" ht="15">
      <c r="A8" s="74"/>
      <c r="B8" s="85"/>
    </row>
    <row r="9" spans="1:2" ht="15.75">
      <c r="A9" s="87" t="s">
        <v>126</v>
      </c>
      <c r="B9" s="88">
        <v>10</v>
      </c>
    </row>
    <row r="10" spans="1:2" ht="15.75">
      <c r="A10" s="87"/>
      <c r="B10" s="88"/>
    </row>
    <row r="11" spans="1:2" ht="15.75">
      <c r="A11" s="87" t="s">
        <v>324</v>
      </c>
      <c r="B11" s="88">
        <v>1</v>
      </c>
    </row>
    <row r="12" spans="1:2" ht="15.75">
      <c r="A12" s="87"/>
      <c r="B12" s="88"/>
    </row>
    <row r="13" spans="1:2" ht="31.5">
      <c r="A13" s="264" t="s">
        <v>286</v>
      </c>
      <c r="B13" s="88"/>
    </row>
    <row r="14" spans="1:2" ht="15.75">
      <c r="A14" s="87"/>
      <c r="B14" s="88"/>
    </row>
    <row r="15" spans="1:2" ht="15.75">
      <c r="A15" s="87" t="s">
        <v>287</v>
      </c>
      <c r="B15" s="88"/>
    </row>
    <row r="16" spans="1:2" ht="15.75">
      <c r="A16" s="87"/>
      <c r="B16" s="88"/>
    </row>
    <row r="17" spans="1:2" ht="15.75">
      <c r="A17" s="87" t="s">
        <v>106</v>
      </c>
      <c r="B17" s="88">
        <v>11</v>
      </c>
    </row>
    <row r="18" spans="1:2" ht="15.75">
      <c r="A18" s="87"/>
      <c r="B18" s="88"/>
    </row>
    <row r="19" spans="1:2" ht="15.75">
      <c r="A19" s="87" t="s">
        <v>316</v>
      </c>
      <c r="B19" s="88">
        <v>3</v>
      </c>
    </row>
    <row r="20" spans="1:2" ht="15.75">
      <c r="A20" s="87"/>
      <c r="B20" s="88"/>
    </row>
    <row r="21" spans="1:2" ht="15.75">
      <c r="A21" s="87" t="s">
        <v>127</v>
      </c>
      <c r="B21" s="88"/>
    </row>
    <row r="22" spans="1:2" ht="15.75">
      <c r="A22" s="87"/>
      <c r="B22" s="88"/>
    </row>
    <row r="23" spans="1:2" ht="15.75">
      <c r="A23" s="87" t="s">
        <v>128</v>
      </c>
      <c r="B23" s="88">
        <v>2</v>
      </c>
    </row>
    <row r="24" spans="1:2" ht="15.75">
      <c r="A24" s="87"/>
      <c r="B24" s="88"/>
    </row>
    <row r="25" spans="1:2" ht="15.75">
      <c r="A25" s="87" t="s">
        <v>344</v>
      </c>
      <c r="B25" s="88">
        <v>5</v>
      </c>
    </row>
    <row r="26" spans="1:2" ht="15.75">
      <c r="A26" s="87"/>
      <c r="B26" s="88"/>
    </row>
    <row r="27" spans="1:2" ht="15.75">
      <c r="A27" s="87" t="s">
        <v>325</v>
      </c>
      <c r="B27" s="88">
        <v>7</v>
      </c>
    </row>
    <row r="28" spans="1:2" ht="15">
      <c r="A28" s="105" t="s">
        <v>129</v>
      </c>
      <c r="B28" s="259">
        <v>3</v>
      </c>
    </row>
    <row r="29" spans="1:2" ht="15">
      <c r="A29" s="105" t="s">
        <v>130</v>
      </c>
      <c r="B29" s="259">
        <v>1</v>
      </c>
    </row>
    <row r="30" spans="1:2" ht="15">
      <c r="A30" s="105" t="s">
        <v>131</v>
      </c>
      <c r="B30" s="259">
        <v>3</v>
      </c>
    </row>
    <row r="31" spans="1:2" ht="15.75" thickBot="1">
      <c r="A31" s="114"/>
      <c r="B31" s="260"/>
    </row>
    <row r="32" spans="1:2" ht="16.5" thickBot="1">
      <c r="A32" s="261" t="s">
        <v>18</v>
      </c>
      <c r="B32" s="262">
        <v>39</v>
      </c>
    </row>
    <row r="33" spans="1:2" ht="15">
      <c r="A33" s="107"/>
      <c r="B33" s="263"/>
    </row>
    <row r="34" spans="1:2" ht="15.75">
      <c r="A34" s="87" t="s">
        <v>342</v>
      </c>
      <c r="B34" s="88"/>
    </row>
    <row r="35" spans="1:2" ht="15.75">
      <c r="A35" s="87" t="s">
        <v>132</v>
      </c>
      <c r="B35" s="88"/>
    </row>
    <row r="36" spans="1:2" ht="15.75">
      <c r="A36" s="87" t="s">
        <v>133</v>
      </c>
      <c r="B36" s="88">
        <v>13</v>
      </c>
    </row>
    <row r="37" spans="1:2" ht="15.75">
      <c r="A37" s="110" t="s">
        <v>134</v>
      </c>
      <c r="B37" s="106">
        <v>52</v>
      </c>
    </row>
    <row r="38" ht="12.75">
      <c r="B38" s="24"/>
    </row>
  </sheetData>
  <sheetProtection/>
  <mergeCells count="2">
    <mergeCell ref="A5:B5"/>
    <mergeCell ref="A4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25.421875" style="0" customWidth="1"/>
    <col min="2" max="2" width="7.00390625" style="0" customWidth="1"/>
    <col min="3" max="3" width="10.421875" style="0" customWidth="1"/>
    <col min="4" max="4" width="13.421875" style="0" customWidth="1"/>
    <col min="5" max="5" width="13.57421875" style="0" customWidth="1"/>
    <col min="6" max="6" width="11.28125" style="0" customWidth="1"/>
    <col min="7" max="7" width="9.28125" style="0" hidden="1" customWidth="1"/>
    <col min="8" max="8" width="13.140625" style="0" customWidth="1"/>
  </cols>
  <sheetData>
    <row r="1" spans="1:8" ht="12.75">
      <c r="A1" s="537" t="s">
        <v>209</v>
      </c>
      <c r="B1" s="537"/>
      <c r="C1" s="537"/>
      <c r="D1" s="537"/>
      <c r="E1" s="537"/>
      <c r="F1" s="537"/>
      <c r="G1" s="537"/>
      <c r="H1" s="537"/>
    </row>
    <row r="3" spans="1:8" ht="18">
      <c r="A3" s="482" t="s">
        <v>210</v>
      </c>
      <c r="B3" s="494"/>
      <c r="C3" s="494"/>
      <c r="D3" s="494"/>
      <c r="E3" s="494"/>
      <c r="F3" s="494"/>
      <c r="G3" s="494"/>
      <c r="H3" s="494"/>
    </row>
    <row r="4" spans="1:8" ht="18">
      <c r="A4" s="538" t="s">
        <v>576</v>
      </c>
      <c r="B4" s="539"/>
      <c r="C4" s="539"/>
      <c r="D4" s="539"/>
      <c r="E4" s="539"/>
      <c r="F4" s="539"/>
      <c r="G4" s="539"/>
      <c r="H4" s="539"/>
    </row>
    <row r="6" ht="13.5" thickBot="1"/>
    <row r="7" spans="1:8" ht="13.5" thickBot="1">
      <c r="A7" s="507" t="s">
        <v>211</v>
      </c>
      <c r="B7" s="541" t="s">
        <v>212</v>
      </c>
      <c r="C7" s="543" t="s">
        <v>213</v>
      </c>
      <c r="D7" s="543" t="s">
        <v>214</v>
      </c>
      <c r="E7" s="122" t="s">
        <v>215</v>
      </c>
      <c r="F7" s="123" t="s">
        <v>217</v>
      </c>
      <c r="G7" s="124"/>
      <c r="H7" s="125"/>
    </row>
    <row r="8" spans="1:8" ht="45.75" thickBot="1">
      <c r="A8" s="540"/>
      <c r="B8" s="542"/>
      <c r="C8" s="544"/>
      <c r="D8" s="544"/>
      <c r="E8" s="126" t="s">
        <v>580</v>
      </c>
      <c r="F8" s="127" t="s">
        <v>581</v>
      </c>
      <c r="G8" s="128"/>
      <c r="H8" s="129">
        <v>1</v>
      </c>
    </row>
    <row r="9" spans="1:8" ht="12.75">
      <c r="A9" s="534" t="s">
        <v>579</v>
      </c>
      <c r="B9" s="535">
        <v>100</v>
      </c>
      <c r="C9" s="530">
        <v>22800</v>
      </c>
      <c r="D9" s="545">
        <v>22800000</v>
      </c>
      <c r="E9" s="530">
        <v>18240000</v>
      </c>
      <c r="F9" s="530">
        <v>4560000</v>
      </c>
      <c r="G9" s="130"/>
      <c r="H9" s="532"/>
    </row>
    <row r="10" spans="1:8" ht="12.75">
      <c r="A10" s="491"/>
      <c r="B10" s="536"/>
      <c r="C10" s="531"/>
      <c r="D10" s="531"/>
      <c r="E10" s="531"/>
      <c r="F10" s="531"/>
      <c r="G10" s="70"/>
      <c r="H10" s="533"/>
    </row>
    <row r="11" spans="1:8" ht="12.75">
      <c r="A11" s="27" t="s">
        <v>233</v>
      </c>
      <c r="B11" s="26">
        <v>25</v>
      </c>
      <c r="C11" s="32">
        <v>25650</v>
      </c>
      <c r="D11" s="32">
        <v>7156560</v>
      </c>
      <c r="E11" s="32">
        <v>6440904</v>
      </c>
      <c r="F11" s="32">
        <v>715656</v>
      </c>
      <c r="G11" s="32"/>
      <c r="H11" s="32"/>
    </row>
    <row r="12" spans="1:8" ht="12.75">
      <c r="A12" s="31" t="s">
        <v>1</v>
      </c>
      <c r="B12" s="26">
        <v>7</v>
      </c>
      <c r="C12" s="131"/>
      <c r="D12" s="131"/>
      <c r="E12" s="131"/>
      <c r="F12" s="131"/>
      <c r="G12" s="32"/>
      <c r="H12" s="131"/>
    </row>
    <row r="13" spans="1:8" ht="12.75">
      <c r="A13" s="27" t="s">
        <v>232</v>
      </c>
      <c r="B13" s="26">
        <v>1</v>
      </c>
      <c r="C13" s="32">
        <v>29500</v>
      </c>
      <c r="D13" s="32">
        <v>354000</v>
      </c>
      <c r="E13" s="32">
        <v>354000</v>
      </c>
      <c r="F13" s="32"/>
      <c r="G13" s="32"/>
      <c r="H13" s="32"/>
    </row>
    <row r="14" spans="1:8" ht="12.75">
      <c r="A14" s="132" t="s">
        <v>228</v>
      </c>
      <c r="B14" s="133"/>
      <c r="C14" s="134">
        <v>7080</v>
      </c>
      <c r="D14" s="134">
        <v>84960</v>
      </c>
      <c r="E14" s="134">
        <v>84960</v>
      </c>
      <c r="F14" s="134"/>
      <c r="H14" s="134"/>
    </row>
    <row r="15" spans="1:8" ht="12.75">
      <c r="A15" s="27" t="s">
        <v>216</v>
      </c>
      <c r="B15" s="26">
        <v>6</v>
      </c>
      <c r="C15" s="32">
        <v>38350</v>
      </c>
      <c r="D15" s="32">
        <v>2772000</v>
      </c>
      <c r="E15" s="32">
        <v>2772000</v>
      </c>
      <c r="F15" s="32"/>
      <c r="G15" s="32"/>
      <c r="H15" s="32"/>
    </row>
    <row r="16" spans="1:8" ht="12.75">
      <c r="A16" s="27" t="s">
        <v>229</v>
      </c>
      <c r="B16" s="26"/>
      <c r="C16" s="32">
        <v>9204</v>
      </c>
      <c r="D16" s="32">
        <v>665280</v>
      </c>
      <c r="E16" s="32">
        <v>665280</v>
      </c>
      <c r="F16" s="32"/>
      <c r="G16" s="32"/>
      <c r="H16" s="32"/>
    </row>
    <row r="17" spans="1:8" ht="12.75">
      <c r="A17" s="27" t="s">
        <v>223</v>
      </c>
      <c r="B17" s="26">
        <v>6</v>
      </c>
      <c r="C17" s="32"/>
      <c r="D17" s="32"/>
      <c r="E17" s="32"/>
      <c r="F17" s="32"/>
      <c r="G17" s="32"/>
      <c r="H17" s="32"/>
    </row>
    <row r="18" spans="1:8" ht="12.75">
      <c r="A18" s="27" t="s">
        <v>0</v>
      </c>
      <c r="B18" s="26">
        <v>1</v>
      </c>
      <c r="C18" s="32">
        <v>15015</v>
      </c>
      <c r="D18" s="32">
        <v>180180</v>
      </c>
      <c r="E18" s="32">
        <v>180180</v>
      </c>
      <c r="F18" s="32"/>
      <c r="G18" s="32"/>
      <c r="H18" s="32"/>
    </row>
    <row r="19" spans="1:8" ht="12.75">
      <c r="A19" s="27" t="s">
        <v>224</v>
      </c>
      <c r="B19" s="26">
        <v>1</v>
      </c>
      <c r="C19" s="32">
        <v>37050</v>
      </c>
      <c r="D19" s="32">
        <v>444600</v>
      </c>
      <c r="E19" s="32">
        <v>444600</v>
      </c>
      <c r="F19" s="32"/>
      <c r="G19" s="32"/>
      <c r="H19" s="32"/>
    </row>
    <row r="20" spans="1:8" ht="12.75">
      <c r="A20" s="27" t="s">
        <v>225</v>
      </c>
      <c r="B20" s="26">
        <v>2</v>
      </c>
      <c r="C20" s="32">
        <v>27075</v>
      </c>
      <c r="D20" s="32">
        <v>649800</v>
      </c>
      <c r="E20" s="32">
        <v>649800</v>
      </c>
      <c r="F20" s="32"/>
      <c r="G20" s="32"/>
      <c r="H20" s="32"/>
    </row>
    <row r="21" spans="1:8" ht="12.75">
      <c r="A21" s="135" t="s">
        <v>234</v>
      </c>
      <c r="B21" s="136">
        <v>1</v>
      </c>
      <c r="C21" s="137">
        <v>6270</v>
      </c>
      <c r="D21" s="137">
        <v>75240</v>
      </c>
      <c r="E21" s="137">
        <v>75240</v>
      </c>
      <c r="F21" s="137"/>
      <c r="G21" s="137"/>
      <c r="H21" s="32"/>
    </row>
    <row r="22" spans="1:8" ht="12.75">
      <c r="A22" s="27" t="s">
        <v>54</v>
      </c>
      <c r="B22" s="26">
        <v>250</v>
      </c>
      <c r="C22" s="32"/>
      <c r="D22" s="32">
        <v>14989499</v>
      </c>
      <c r="E22" s="32">
        <v>13490549</v>
      </c>
      <c r="F22" s="32">
        <v>1498950</v>
      </c>
      <c r="G22" s="32"/>
      <c r="H22" s="32"/>
    </row>
    <row r="23" spans="1:8" ht="12.75">
      <c r="A23" s="80"/>
      <c r="B23" s="138"/>
      <c r="C23" s="139"/>
      <c r="D23" s="139"/>
      <c r="E23" s="139"/>
      <c r="F23" s="139"/>
      <c r="G23" s="139"/>
      <c r="H23" s="139"/>
    </row>
    <row r="24" spans="1:8" ht="12.75">
      <c r="A24" s="140" t="s">
        <v>226</v>
      </c>
      <c r="B24" s="141"/>
      <c r="C24" s="142"/>
      <c r="D24" s="142"/>
      <c r="E24" s="142"/>
      <c r="F24" s="142"/>
      <c r="G24" s="142"/>
      <c r="H24" s="142"/>
    </row>
    <row r="25" spans="1:8" ht="12.75">
      <c r="A25" s="27" t="s">
        <v>230</v>
      </c>
      <c r="B25" s="26"/>
      <c r="C25" s="32"/>
      <c r="D25" s="32"/>
      <c r="E25" s="32"/>
      <c r="F25" s="32"/>
      <c r="G25" s="32"/>
      <c r="H25" s="32"/>
    </row>
    <row r="26" spans="1:8" ht="12.75">
      <c r="A26" s="27" t="s">
        <v>231</v>
      </c>
      <c r="B26" s="26"/>
      <c r="C26" s="32"/>
      <c r="D26" s="32"/>
      <c r="E26" s="32"/>
      <c r="F26" s="32"/>
      <c r="G26" s="32"/>
      <c r="H26" s="32"/>
    </row>
    <row r="27" spans="1:8" ht="13.5" thickBot="1">
      <c r="A27" s="143" t="s">
        <v>91</v>
      </c>
      <c r="B27" s="144"/>
      <c r="C27" s="145"/>
      <c r="D27" s="145">
        <f>SUM(D9:D22)</f>
        <v>50172119</v>
      </c>
      <c r="E27" s="145">
        <f>SUM(E9:E22)</f>
        <v>43397513</v>
      </c>
      <c r="F27" s="145">
        <f>SUM(F9:F22)</f>
        <v>6774606</v>
      </c>
      <c r="G27" s="145">
        <v>0</v>
      </c>
      <c r="H27" s="145"/>
    </row>
    <row r="28" spans="4:6" ht="12.75">
      <c r="D28" s="83"/>
      <c r="E28" s="83"/>
      <c r="F28" s="83"/>
    </row>
    <row r="30" spans="1:8" ht="15.75">
      <c r="A30" s="84" t="s">
        <v>218</v>
      </c>
      <c r="B30" s="23"/>
      <c r="C30" s="23"/>
      <c r="D30" s="23"/>
      <c r="E30" s="23"/>
      <c r="F30" s="23"/>
      <c r="G30" s="23"/>
      <c r="H30" s="23"/>
    </row>
    <row r="31" spans="1:8" ht="12.75">
      <c r="A31" s="27" t="s">
        <v>219</v>
      </c>
      <c r="B31" s="26">
        <v>8</v>
      </c>
      <c r="C31" s="32">
        <v>4000</v>
      </c>
      <c r="D31" s="32">
        <v>320000</v>
      </c>
      <c r="E31" s="32"/>
      <c r="F31" s="121"/>
      <c r="G31" s="121"/>
      <c r="H31" s="121">
        <v>320000</v>
      </c>
    </row>
    <row r="32" spans="1:8" ht="12.75">
      <c r="A32" s="27"/>
      <c r="B32" s="27"/>
      <c r="C32" s="32"/>
      <c r="D32" s="32"/>
      <c r="E32" s="32"/>
      <c r="F32" s="527"/>
      <c r="G32" s="527"/>
      <c r="H32" s="527"/>
    </row>
    <row r="33" spans="1:8" ht="14.25">
      <c r="A33" s="97" t="s">
        <v>220</v>
      </c>
      <c r="B33" s="89"/>
      <c r="C33" s="89"/>
      <c r="D33" s="89"/>
      <c r="E33" s="89"/>
      <c r="F33" s="89"/>
      <c r="G33" s="89"/>
      <c r="H33" s="89"/>
    </row>
    <row r="34" spans="1:8" ht="12.75">
      <c r="A34" s="27" t="s">
        <v>221</v>
      </c>
      <c r="B34" s="26">
        <v>225</v>
      </c>
      <c r="C34" s="32"/>
      <c r="D34" s="32">
        <v>800000</v>
      </c>
      <c r="E34" s="32"/>
      <c r="F34" s="121"/>
      <c r="G34" s="121"/>
      <c r="H34" s="121">
        <v>800000</v>
      </c>
    </row>
    <row r="35" spans="1:8" ht="12.75">
      <c r="A35" s="27" t="s">
        <v>222</v>
      </c>
      <c r="B35" s="26">
        <v>10</v>
      </c>
      <c r="C35" s="32"/>
      <c r="D35" s="32">
        <v>950000</v>
      </c>
      <c r="E35" s="32"/>
      <c r="F35" s="121"/>
      <c r="G35" s="121"/>
      <c r="H35" s="121">
        <v>950000</v>
      </c>
    </row>
    <row r="36" spans="1:8" ht="12.75">
      <c r="A36" s="27" t="s">
        <v>227</v>
      </c>
      <c r="B36" s="26">
        <v>15</v>
      </c>
      <c r="C36" s="32"/>
      <c r="D36" s="32">
        <v>450000</v>
      </c>
      <c r="E36" s="32"/>
      <c r="F36" s="121"/>
      <c r="G36" s="121"/>
      <c r="H36" s="121">
        <v>450000</v>
      </c>
    </row>
    <row r="37" spans="1:8" ht="15">
      <c r="A37" s="41" t="s">
        <v>18</v>
      </c>
      <c r="B37" s="41"/>
      <c r="C37" s="86"/>
      <c r="D37" s="86">
        <f>SUM(D31:D36)</f>
        <v>2520000</v>
      </c>
      <c r="E37" s="86"/>
      <c r="F37" s="146"/>
      <c r="G37" s="146"/>
      <c r="H37" s="146">
        <f>SUM(H31:H36)</f>
        <v>2520000</v>
      </c>
    </row>
    <row r="40" spans="1:8" ht="13.5" thickBot="1">
      <c r="A40" s="480"/>
      <c r="B40" s="480"/>
      <c r="C40" s="480"/>
      <c r="F40" s="480"/>
      <c r="G40" s="480"/>
      <c r="H40" s="480"/>
    </row>
    <row r="41" spans="1:8" ht="15.75" thickBot="1">
      <c r="A41" s="528" t="s">
        <v>170</v>
      </c>
      <c r="B41" s="529"/>
      <c r="C41" s="147"/>
      <c r="D41" s="148">
        <v>52692119</v>
      </c>
      <c r="E41" s="149">
        <v>43397513</v>
      </c>
      <c r="F41" s="150">
        <v>6774606</v>
      </c>
      <c r="G41" s="151"/>
      <c r="H41" s="152">
        <v>2520000</v>
      </c>
    </row>
  </sheetData>
  <sheetProtection/>
  <mergeCells count="18">
    <mergeCell ref="D9:D10"/>
    <mergeCell ref="A1:H1"/>
    <mergeCell ref="A3:H3"/>
    <mergeCell ref="A4:H4"/>
    <mergeCell ref="A7:A8"/>
    <mergeCell ref="B7:B8"/>
    <mergeCell ref="C7:C8"/>
    <mergeCell ref="D7:D8"/>
    <mergeCell ref="F32:H32"/>
    <mergeCell ref="A41:B41"/>
    <mergeCell ref="A40:C40"/>
    <mergeCell ref="F40:H40"/>
    <mergeCell ref="E9:E10"/>
    <mergeCell ref="F9:F10"/>
    <mergeCell ref="H9:H10"/>
    <mergeCell ref="A9:A10"/>
    <mergeCell ref="B9:B10"/>
    <mergeCell ref="C9:C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2.7109375" style="0" customWidth="1"/>
    <col min="2" max="2" width="46.28125" style="0" customWidth="1"/>
    <col min="3" max="3" width="9.140625" style="0" hidden="1" customWidth="1"/>
    <col min="4" max="4" width="1.28515625" style="0" hidden="1" customWidth="1"/>
    <col min="5" max="8" width="9.140625" style="0" hidden="1" customWidth="1"/>
    <col min="9" max="10" width="18.28125" style="0" customWidth="1"/>
  </cols>
  <sheetData>
    <row r="1" spans="3:9" ht="15">
      <c r="C1" s="546" t="s">
        <v>341</v>
      </c>
      <c r="D1" s="546"/>
      <c r="E1" s="546"/>
      <c r="F1" s="546"/>
      <c r="G1" s="546"/>
      <c r="H1" s="546"/>
      <c r="I1" s="546"/>
    </row>
    <row r="3" spans="1:9" ht="15.75">
      <c r="A3" s="481" t="s">
        <v>176</v>
      </c>
      <c r="B3" s="547"/>
      <c r="C3" s="547"/>
      <c r="D3" s="547"/>
      <c r="E3" s="547"/>
      <c r="F3" s="547"/>
      <c r="G3" s="547"/>
      <c r="H3" s="548"/>
      <c r="I3" s="548"/>
    </row>
    <row r="4" spans="1:9" ht="15.75">
      <c r="A4" s="506" t="s">
        <v>611</v>
      </c>
      <c r="B4" s="549"/>
      <c r="C4" s="549"/>
      <c r="D4" s="549"/>
      <c r="E4" s="549"/>
      <c r="F4" s="549"/>
      <c r="G4" s="549"/>
      <c r="H4" s="550"/>
      <c r="I4" s="550"/>
    </row>
    <row r="5" spans="1:9" ht="15.75">
      <c r="A5" s="118"/>
      <c r="B5" s="243"/>
      <c r="C5" s="243"/>
      <c r="D5" s="243"/>
      <c r="E5" s="243"/>
      <c r="F5" s="243"/>
      <c r="G5" s="243"/>
      <c r="H5" s="219"/>
      <c r="I5" s="219"/>
    </row>
    <row r="6" spans="1:10" ht="15.75">
      <c r="A6" s="199"/>
      <c r="B6" s="243"/>
      <c r="C6" s="243"/>
      <c r="D6" s="243"/>
      <c r="E6" s="243"/>
      <c r="F6" s="243"/>
      <c r="G6" s="243"/>
      <c r="H6" s="219"/>
      <c r="I6" s="118">
        <v>2011</v>
      </c>
      <c r="J6" s="39">
        <v>2012</v>
      </c>
    </row>
    <row r="7" spans="1:10" ht="15.75">
      <c r="A7" s="257" t="s">
        <v>177</v>
      </c>
      <c r="B7" s="110" t="s">
        <v>178</v>
      </c>
      <c r="C7" s="105"/>
      <c r="D7" s="105"/>
      <c r="E7" s="105"/>
      <c r="F7" s="105"/>
      <c r="G7" s="105"/>
      <c r="H7" s="105"/>
      <c r="I7" s="105"/>
      <c r="J7" s="27"/>
    </row>
    <row r="8" spans="1:10" ht="15">
      <c r="A8" s="105"/>
      <c r="B8" s="105" t="s">
        <v>179</v>
      </c>
      <c r="C8" s="105"/>
      <c r="D8" s="105"/>
      <c r="E8" s="105"/>
      <c r="F8" s="105"/>
      <c r="G8" s="105"/>
      <c r="H8" s="105"/>
      <c r="I8" s="109">
        <v>400000</v>
      </c>
      <c r="J8" s="436">
        <v>400000</v>
      </c>
    </row>
    <row r="9" spans="1:10" ht="15">
      <c r="A9" s="105"/>
      <c r="B9" s="107" t="s">
        <v>180</v>
      </c>
      <c r="C9" s="38"/>
      <c r="D9" s="38"/>
      <c r="E9" s="38"/>
      <c r="F9" s="38"/>
      <c r="G9" s="38"/>
      <c r="H9" s="38"/>
      <c r="I9" s="258">
        <v>400000</v>
      </c>
      <c r="J9" s="436">
        <v>400000</v>
      </c>
    </row>
    <row r="10" spans="1:10" ht="15">
      <c r="A10" s="105"/>
      <c r="B10" s="105" t="s">
        <v>181</v>
      </c>
      <c r="C10" s="38"/>
      <c r="D10" s="38"/>
      <c r="E10" s="38"/>
      <c r="F10" s="38"/>
      <c r="G10" s="38"/>
      <c r="H10" s="38"/>
      <c r="I10" s="109">
        <v>680000</v>
      </c>
      <c r="J10" s="436">
        <v>680000</v>
      </c>
    </row>
    <row r="11" spans="1:10" ht="15">
      <c r="A11" s="105"/>
      <c r="B11" s="105" t="s">
        <v>182</v>
      </c>
      <c r="C11" s="38"/>
      <c r="D11" s="38"/>
      <c r="E11" s="38"/>
      <c r="F11" s="38"/>
      <c r="G11" s="38"/>
      <c r="H11" s="38"/>
      <c r="I11" s="109">
        <v>3000000</v>
      </c>
      <c r="J11" s="436">
        <v>3000000</v>
      </c>
    </row>
    <row r="12" spans="1:10" ht="15">
      <c r="A12" s="105"/>
      <c r="B12" s="105" t="s">
        <v>183</v>
      </c>
      <c r="C12" s="38"/>
      <c r="D12" s="38"/>
      <c r="E12" s="38"/>
      <c r="F12" s="38"/>
      <c r="G12" s="38"/>
      <c r="H12" s="38"/>
      <c r="I12" s="109">
        <v>340000</v>
      </c>
      <c r="J12" s="436">
        <v>840000</v>
      </c>
    </row>
    <row r="13" spans="1:10" ht="15">
      <c r="A13" s="105"/>
      <c r="B13" s="105" t="s">
        <v>184</v>
      </c>
      <c r="C13" s="38"/>
      <c r="D13" s="38"/>
      <c r="E13" s="38"/>
      <c r="F13" s="38"/>
      <c r="G13" s="38"/>
      <c r="H13" s="38"/>
      <c r="I13" s="109">
        <v>100000</v>
      </c>
      <c r="J13" s="436">
        <v>100000</v>
      </c>
    </row>
    <row r="14" spans="1:10" ht="15">
      <c r="A14" s="105"/>
      <c r="B14" s="105" t="s">
        <v>456</v>
      </c>
      <c r="C14" s="38"/>
      <c r="D14" s="38"/>
      <c r="E14" s="38"/>
      <c r="F14" s="38"/>
      <c r="G14" s="38"/>
      <c r="H14" s="38"/>
      <c r="I14" s="109">
        <v>30000</v>
      </c>
      <c r="J14" s="436">
        <v>30000</v>
      </c>
    </row>
    <row r="15" spans="1:10" ht="15.75">
      <c r="A15" s="105"/>
      <c r="B15" s="110" t="s">
        <v>91</v>
      </c>
      <c r="C15" s="38"/>
      <c r="D15" s="38"/>
      <c r="E15" s="38"/>
      <c r="F15" s="38"/>
      <c r="G15" s="38"/>
      <c r="H15" s="38"/>
      <c r="I15" s="112">
        <f>SUM(I8:I14)</f>
        <v>4950000</v>
      </c>
      <c r="J15" s="437">
        <v>5450000</v>
      </c>
    </row>
    <row r="16" spans="1:10" ht="15">
      <c r="A16" s="105"/>
      <c r="B16" s="105"/>
      <c r="C16" s="38"/>
      <c r="D16" s="38"/>
      <c r="E16" s="38"/>
      <c r="F16" s="38"/>
      <c r="G16" s="38"/>
      <c r="H16" s="38"/>
      <c r="I16" s="109"/>
      <c r="J16" s="105"/>
    </row>
    <row r="17" spans="1:10" ht="15">
      <c r="A17" s="105"/>
      <c r="B17" s="105"/>
      <c r="C17" s="38"/>
      <c r="D17" s="38"/>
      <c r="E17" s="38"/>
      <c r="F17" s="38"/>
      <c r="G17" s="38"/>
      <c r="H17" s="38"/>
      <c r="I17" s="109"/>
      <c r="J17" s="105"/>
    </row>
    <row r="18" spans="1:10" ht="15.75">
      <c r="A18" s="87" t="s">
        <v>185</v>
      </c>
      <c r="B18" s="113" t="s">
        <v>186</v>
      </c>
      <c r="C18" s="38"/>
      <c r="D18" s="38"/>
      <c r="E18" s="38"/>
      <c r="F18" s="38"/>
      <c r="G18" s="38"/>
      <c r="H18" s="38"/>
      <c r="I18" s="109"/>
      <c r="J18" s="105"/>
    </row>
    <row r="19" spans="1:10" ht="15">
      <c r="A19" s="105"/>
      <c r="B19" s="105" t="s">
        <v>187</v>
      </c>
      <c r="C19" s="38"/>
      <c r="D19" s="38"/>
      <c r="E19" s="38"/>
      <c r="F19" s="38"/>
      <c r="G19" s="38"/>
      <c r="H19" s="38"/>
      <c r="I19" s="109">
        <v>189150</v>
      </c>
      <c r="J19" s="436">
        <v>186950</v>
      </c>
    </row>
    <row r="20" spans="1:10" ht="15">
      <c r="A20" s="114"/>
      <c r="B20" s="114" t="s">
        <v>188</v>
      </c>
      <c r="C20" s="38"/>
      <c r="D20" s="38"/>
      <c r="E20" s="38"/>
      <c r="F20" s="38"/>
      <c r="G20" s="38"/>
      <c r="H20" s="38"/>
      <c r="I20" s="109">
        <v>40000</v>
      </c>
      <c r="J20" s="436">
        <v>40000</v>
      </c>
    </row>
    <row r="21" spans="1:10" ht="15">
      <c r="A21" s="105"/>
      <c r="B21" s="105" t="s">
        <v>189</v>
      </c>
      <c r="C21" s="38"/>
      <c r="D21" s="38"/>
      <c r="E21" s="38"/>
      <c r="F21" s="38"/>
      <c r="G21" s="38"/>
      <c r="H21" s="38"/>
      <c r="I21" s="109">
        <v>60000</v>
      </c>
      <c r="J21" s="436">
        <v>60000</v>
      </c>
    </row>
    <row r="22" spans="1:10" ht="15">
      <c r="A22" s="105"/>
      <c r="B22" s="105" t="s">
        <v>190</v>
      </c>
      <c r="C22" s="38"/>
      <c r="D22" s="38"/>
      <c r="E22" s="38"/>
      <c r="F22" s="38"/>
      <c r="G22" s="38"/>
      <c r="H22" s="38"/>
      <c r="I22" s="109">
        <v>5000</v>
      </c>
      <c r="J22" s="436">
        <v>5000</v>
      </c>
    </row>
    <row r="23" spans="1:10" ht="15">
      <c r="A23" s="105"/>
      <c r="B23" s="105" t="s">
        <v>459</v>
      </c>
      <c r="C23" s="38"/>
      <c r="D23" s="38"/>
      <c r="E23" s="38"/>
      <c r="F23" s="38"/>
      <c r="G23" s="38"/>
      <c r="H23" s="38"/>
      <c r="I23" s="109">
        <v>3000</v>
      </c>
      <c r="J23" s="436">
        <v>1000</v>
      </c>
    </row>
    <row r="24" spans="1:10" ht="15">
      <c r="A24" s="27"/>
      <c r="B24" s="115" t="s">
        <v>457</v>
      </c>
      <c r="C24" s="38"/>
      <c r="D24" s="38"/>
      <c r="E24" s="38"/>
      <c r="F24" s="38"/>
      <c r="G24" s="38"/>
      <c r="H24" s="38"/>
      <c r="I24" s="109">
        <v>313436</v>
      </c>
      <c r="J24" s="436">
        <v>213599</v>
      </c>
    </row>
    <row r="25" spans="1:10" ht="30">
      <c r="A25" s="27"/>
      <c r="B25" s="385" t="s">
        <v>673</v>
      </c>
      <c r="C25" s="38"/>
      <c r="D25" s="38"/>
      <c r="E25" s="38"/>
      <c r="F25" s="38"/>
      <c r="G25" s="38"/>
      <c r="H25" s="38"/>
      <c r="J25" s="109">
        <v>5115558</v>
      </c>
    </row>
    <row r="26" spans="1:10" ht="30">
      <c r="A26" s="27"/>
      <c r="B26" s="385" t="s">
        <v>458</v>
      </c>
      <c r="C26" s="38"/>
      <c r="D26" s="38"/>
      <c r="E26" s="38"/>
      <c r="F26" s="38"/>
      <c r="G26" s="38"/>
      <c r="H26" s="38"/>
      <c r="I26" s="109">
        <v>3067155</v>
      </c>
      <c r="J26" s="436">
        <v>3264555</v>
      </c>
    </row>
    <row r="27" spans="1:10" ht="15">
      <c r="A27" s="105"/>
      <c r="B27" s="105" t="s">
        <v>191</v>
      </c>
      <c r="C27" s="38"/>
      <c r="D27" s="38"/>
      <c r="E27" s="38"/>
      <c r="F27" s="38"/>
      <c r="G27" s="38"/>
      <c r="H27" s="38"/>
      <c r="I27" s="109">
        <v>15000</v>
      </c>
      <c r="J27" s="436">
        <v>15000</v>
      </c>
    </row>
    <row r="28" spans="1:10" ht="15.75">
      <c r="A28" s="105"/>
      <c r="B28" s="110" t="s">
        <v>91</v>
      </c>
      <c r="C28" s="38"/>
      <c r="D28" s="38"/>
      <c r="E28" s="38"/>
      <c r="F28" s="38"/>
      <c r="G28" s="38"/>
      <c r="H28" s="38"/>
      <c r="I28" s="116">
        <f>SUM(I19:I27)</f>
        <v>3692741</v>
      </c>
      <c r="J28" s="437">
        <v>8901662</v>
      </c>
    </row>
    <row r="29" spans="1:10" ht="15.75">
      <c r="A29" s="105"/>
      <c r="B29" s="110"/>
      <c r="C29" s="38"/>
      <c r="D29" s="38"/>
      <c r="E29" s="38"/>
      <c r="F29" s="38"/>
      <c r="G29" s="38"/>
      <c r="H29" s="38"/>
      <c r="I29" s="105"/>
      <c r="J29" s="105"/>
    </row>
    <row r="30" spans="1:10" ht="15.75" thickBot="1">
      <c r="A30" s="80"/>
      <c r="B30" s="114"/>
      <c r="C30" s="38"/>
      <c r="D30" s="38"/>
      <c r="E30" s="38"/>
      <c r="F30" s="38"/>
      <c r="G30" s="38"/>
      <c r="H30" s="38"/>
      <c r="I30" s="114"/>
      <c r="J30" s="114"/>
    </row>
    <row r="31" spans="1:10" s="451" customFormat="1" ht="16.5" thickBot="1">
      <c r="A31" s="446"/>
      <c r="B31" s="447" t="s">
        <v>134</v>
      </c>
      <c r="C31" s="448"/>
      <c r="D31" s="448"/>
      <c r="E31" s="448"/>
      <c r="F31" s="448"/>
      <c r="G31" s="448"/>
      <c r="H31" s="448"/>
      <c r="I31" s="449">
        <v>8642741</v>
      </c>
      <c r="J31" s="450">
        <v>14351662</v>
      </c>
    </row>
    <row r="37" spans="1:9" ht="12.75">
      <c r="A37" s="551" t="s">
        <v>192</v>
      </c>
      <c r="B37" s="551"/>
      <c r="C37" s="551"/>
      <c r="D37" s="551"/>
      <c r="E37" s="551"/>
      <c r="F37" s="551"/>
      <c r="G37" s="551"/>
      <c r="H37" s="551"/>
      <c r="I37" s="551"/>
    </row>
    <row r="38" spans="1:9" ht="12.75">
      <c r="A38" s="551"/>
      <c r="B38" s="551"/>
      <c r="C38" s="551"/>
      <c r="D38" s="551"/>
      <c r="E38" s="551"/>
      <c r="F38" s="551"/>
      <c r="G38" s="551"/>
      <c r="H38" s="551"/>
      <c r="I38" s="551"/>
    </row>
    <row r="39" spans="1:9" ht="12.75">
      <c r="A39" s="551"/>
      <c r="B39" s="551"/>
      <c r="C39" s="551"/>
      <c r="D39" s="551"/>
      <c r="E39" s="551"/>
      <c r="F39" s="551"/>
      <c r="G39" s="551"/>
      <c r="H39" s="551"/>
      <c r="I39" s="551"/>
    </row>
  </sheetData>
  <sheetProtection/>
  <mergeCells count="4">
    <mergeCell ref="C1:I1"/>
    <mergeCell ref="A3:I3"/>
    <mergeCell ref="A4:I4"/>
    <mergeCell ref="A37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5.7109375" style="0" customWidth="1"/>
    <col min="2" max="2" width="25.7109375" style="0" customWidth="1"/>
  </cols>
  <sheetData>
    <row r="1" ht="12.75">
      <c r="B1" t="s">
        <v>685</v>
      </c>
    </row>
    <row r="2" spans="1:2" ht="18">
      <c r="A2" s="505" t="s">
        <v>324</v>
      </c>
      <c r="B2" s="505"/>
    </row>
    <row r="3" spans="1:2" ht="15.75">
      <c r="A3" s="506" t="s">
        <v>576</v>
      </c>
      <c r="B3" s="506"/>
    </row>
    <row r="4" spans="1:2" ht="15" customHeight="1">
      <c r="A4" s="105" t="s">
        <v>323</v>
      </c>
      <c r="B4" s="108">
        <v>750000</v>
      </c>
    </row>
    <row r="5" spans="1:2" ht="15">
      <c r="A5" s="105" t="s">
        <v>319</v>
      </c>
      <c r="B5" s="108">
        <v>1000000</v>
      </c>
    </row>
    <row r="6" spans="1:2" ht="15.75">
      <c r="A6" s="110" t="s">
        <v>18</v>
      </c>
      <c r="B6" s="111">
        <f>SUM(B4:B5)</f>
        <v>1750000</v>
      </c>
    </row>
    <row r="7" spans="1:2" ht="15">
      <c r="A7" s="38"/>
      <c r="B7" s="244"/>
    </row>
    <row r="8" spans="1:2" ht="15.75">
      <c r="A8" s="247" t="s">
        <v>60</v>
      </c>
      <c r="B8" s="244"/>
    </row>
    <row r="9" spans="1:2" ht="15">
      <c r="A9" s="105" t="s">
        <v>621</v>
      </c>
      <c r="B9" s="108">
        <v>1926630</v>
      </c>
    </row>
    <row r="10" spans="1:2" ht="15">
      <c r="A10" s="105" t="s">
        <v>157</v>
      </c>
      <c r="B10" s="108">
        <v>6900</v>
      </c>
    </row>
    <row r="11" spans="1:2" ht="15">
      <c r="A11" s="105" t="s">
        <v>138</v>
      </c>
      <c r="B11" s="108">
        <v>38100</v>
      </c>
    </row>
    <row r="12" spans="1:2" ht="15">
      <c r="A12" s="105" t="s">
        <v>289</v>
      </c>
      <c r="B12" s="108">
        <v>520190</v>
      </c>
    </row>
    <row r="13" spans="1:2" ht="15.75">
      <c r="A13" s="110" t="s">
        <v>65</v>
      </c>
      <c r="B13" s="111">
        <f>SUM(B9:B12)</f>
        <v>2491820</v>
      </c>
    </row>
    <row r="14" spans="1:2" ht="15">
      <c r="A14" s="375" t="s">
        <v>199</v>
      </c>
      <c r="B14" s="108"/>
    </row>
    <row r="15" spans="1:2" ht="15">
      <c r="A15" s="105" t="s">
        <v>200</v>
      </c>
      <c r="B15" s="108">
        <v>400000</v>
      </c>
    </row>
    <row r="16" spans="1:2" ht="15">
      <c r="A16" s="105" t="s">
        <v>201</v>
      </c>
      <c r="B16" s="108">
        <v>75000</v>
      </c>
    </row>
    <row r="17" spans="1:2" ht="15">
      <c r="A17" s="105" t="s">
        <v>202</v>
      </c>
      <c r="B17" s="108">
        <v>20000</v>
      </c>
    </row>
    <row r="18" spans="1:2" ht="15">
      <c r="A18" s="105" t="s">
        <v>203</v>
      </c>
      <c r="B18" s="108">
        <v>20000</v>
      </c>
    </row>
    <row r="19" spans="1:2" ht="15">
      <c r="A19" s="105" t="s">
        <v>152</v>
      </c>
      <c r="B19" s="108">
        <v>40000</v>
      </c>
    </row>
    <row r="20" spans="1:2" ht="15">
      <c r="A20" s="105" t="s">
        <v>118</v>
      </c>
      <c r="B20" s="108">
        <v>150000</v>
      </c>
    </row>
    <row r="21" spans="1:2" ht="15.75">
      <c r="A21" s="110" t="s">
        <v>153</v>
      </c>
      <c r="B21" s="111">
        <f>SUM(B15:B20)</f>
        <v>705000</v>
      </c>
    </row>
    <row r="22" spans="1:2" ht="15">
      <c r="A22" s="38"/>
      <c r="B22" s="244"/>
    </row>
    <row r="23" spans="1:2" ht="15.75">
      <c r="A23" s="248" t="s">
        <v>154</v>
      </c>
      <c r="B23" s="111">
        <v>3196820</v>
      </c>
    </row>
    <row r="24" spans="1:2" ht="15.75">
      <c r="A24" s="468"/>
      <c r="B24" s="246"/>
    </row>
    <row r="25" ht="12.75">
      <c r="B25" t="s">
        <v>686</v>
      </c>
    </row>
    <row r="26" spans="1:2" ht="18">
      <c r="A26" s="482" t="s">
        <v>674</v>
      </c>
      <c r="B26" s="552"/>
    </row>
    <row r="27" spans="1:2" ht="16.5" thickBot="1">
      <c r="A27" s="481" t="s">
        <v>576</v>
      </c>
      <c r="B27" s="481"/>
    </row>
    <row r="28" spans="1:2" ht="16.5" thickBot="1">
      <c r="A28" s="213" t="s">
        <v>622</v>
      </c>
      <c r="B28" s="242">
        <v>400000</v>
      </c>
    </row>
    <row r="29" ht="15">
      <c r="A29" s="40" t="s">
        <v>317</v>
      </c>
    </row>
    <row r="30" spans="1:2" ht="12.75">
      <c r="A30" s="27" t="s">
        <v>623</v>
      </c>
      <c r="B30" s="439">
        <v>2468400</v>
      </c>
    </row>
    <row r="31" spans="1:2" ht="12.75">
      <c r="A31" s="27" t="s">
        <v>157</v>
      </c>
      <c r="B31" s="439">
        <v>7300</v>
      </c>
    </row>
    <row r="32" spans="1:2" ht="12.75">
      <c r="A32" s="27" t="s">
        <v>138</v>
      </c>
      <c r="B32" s="439">
        <v>76200</v>
      </c>
    </row>
    <row r="33" spans="1:2" ht="12.75">
      <c r="A33" s="27" t="s">
        <v>624</v>
      </c>
      <c r="B33" s="439">
        <v>816000</v>
      </c>
    </row>
    <row r="34" spans="1:2" ht="13.5" thickBot="1">
      <c r="A34" s="80" t="s">
        <v>289</v>
      </c>
      <c r="B34" s="452">
        <v>888759</v>
      </c>
    </row>
    <row r="35" spans="1:2" s="451" customFormat="1" ht="15" thickBot="1">
      <c r="A35" s="453" t="s">
        <v>65</v>
      </c>
      <c r="B35" s="454">
        <v>4256659</v>
      </c>
    </row>
    <row r="36" spans="1:2" ht="9.75" customHeight="1">
      <c r="A36" s="140"/>
      <c r="B36" s="142"/>
    </row>
    <row r="37" spans="1:2" ht="12.75">
      <c r="A37" s="71" t="s">
        <v>115</v>
      </c>
      <c r="B37" s="32"/>
    </row>
    <row r="38" spans="1:2" ht="12.75">
      <c r="A38" s="27" t="s">
        <v>120</v>
      </c>
      <c r="B38" s="32">
        <v>20000</v>
      </c>
    </row>
    <row r="39" spans="1:2" ht="12.75">
      <c r="A39" s="27" t="s">
        <v>121</v>
      </c>
      <c r="B39" s="32">
        <v>200000</v>
      </c>
    </row>
    <row r="40" spans="1:2" ht="12.75">
      <c r="A40" s="27" t="s">
        <v>122</v>
      </c>
      <c r="B40" s="32">
        <v>50000</v>
      </c>
    </row>
    <row r="41" spans="1:2" ht="12.75">
      <c r="A41" s="27" t="s">
        <v>123</v>
      </c>
      <c r="B41" s="32">
        <v>150000</v>
      </c>
    </row>
    <row r="42" spans="1:2" ht="12.75">
      <c r="A42" s="27" t="s">
        <v>124</v>
      </c>
      <c r="B42" s="32">
        <v>150000</v>
      </c>
    </row>
    <row r="43" spans="1:2" ht="12.75">
      <c r="A43" s="27" t="s">
        <v>116</v>
      </c>
      <c r="B43" s="32">
        <v>700000</v>
      </c>
    </row>
    <row r="44" spans="1:2" ht="12.75">
      <c r="A44" s="27" t="s">
        <v>117</v>
      </c>
      <c r="B44" s="32">
        <v>300000</v>
      </c>
    </row>
    <row r="45" spans="1:2" ht="12.75">
      <c r="A45" s="27" t="s">
        <v>125</v>
      </c>
      <c r="B45" s="32">
        <v>20000</v>
      </c>
    </row>
    <row r="46" spans="1:2" ht="12.75">
      <c r="A46" s="27" t="s">
        <v>194</v>
      </c>
      <c r="B46" s="32">
        <v>100000</v>
      </c>
    </row>
    <row r="47" spans="1:2" ht="12.75">
      <c r="A47" s="27" t="s">
        <v>625</v>
      </c>
      <c r="B47" s="32">
        <v>910000</v>
      </c>
    </row>
    <row r="48" spans="1:2" ht="12.75">
      <c r="A48" s="27" t="s">
        <v>118</v>
      </c>
      <c r="B48" s="64">
        <v>379900</v>
      </c>
    </row>
    <row r="49" spans="1:2" ht="13.5" thickBot="1">
      <c r="A49" s="166" t="s">
        <v>119</v>
      </c>
      <c r="B49" s="185">
        <f>SUM(B38:B48)</f>
        <v>2979900</v>
      </c>
    </row>
    <row r="50" spans="1:2" ht="16.5" thickBot="1">
      <c r="A50" s="78" t="s">
        <v>87</v>
      </c>
      <c r="B50" s="120">
        <f>B35+B49</f>
        <v>7236559</v>
      </c>
    </row>
  </sheetData>
  <sheetProtection/>
  <mergeCells count="4">
    <mergeCell ref="A2:B2"/>
    <mergeCell ref="A3:B3"/>
    <mergeCell ref="A27:B27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D134" sqref="D134"/>
    </sheetView>
  </sheetViews>
  <sheetFormatPr defaultColWidth="9.140625" defaultRowHeight="12.75"/>
  <cols>
    <col min="1" max="1" width="61.421875" style="0" customWidth="1"/>
    <col min="2" max="2" width="22.57421875" style="0" customWidth="1"/>
    <col min="4" max="4" width="23.7109375" style="0" customWidth="1"/>
  </cols>
  <sheetData>
    <row r="1" ht="12.75">
      <c r="B1" s="202" t="s">
        <v>3</v>
      </c>
    </row>
    <row r="2" ht="12.75">
      <c r="A2" s="430"/>
    </row>
    <row r="3" spans="1:2" ht="18">
      <c r="A3" s="482" t="s">
        <v>2</v>
      </c>
      <c r="B3" s="482"/>
    </row>
    <row r="4" spans="1:2" ht="18">
      <c r="A4" s="482" t="s">
        <v>569</v>
      </c>
      <c r="B4" s="482"/>
    </row>
    <row r="6" spans="1:2" ht="15.75">
      <c r="A6" s="567" t="s">
        <v>615</v>
      </c>
      <c r="B6" s="568"/>
    </row>
    <row r="7" spans="1:2" ht="15.75">
      <c r="A7" s="569" t="s">
        <v>616</v>
      </c>
      <c r="B7" s="570"/>
    </row>
    <row r="8" spans="1:2" ht="33" customHeight="1">
      <c r="A8" s="21" t="s">
        <v>570</v>
      </c>
      <c r="B8" s="44">
        <v>15147132</v>
      </c>
    </row>
    <row r="9" spans="1:2" ht="14.25">
      <c r="A9" s="227" t="s">
        <v>571</v>
      </c>
      <c r="B9" s="44">
        <v>127988</v>
      </c>
    </row>
    <row r="10" spans="1:2" ht="30" customHeight="1">
      <c r="A10" s="3" t="s">
        <v>4</v>
      </c>
      <c r="B10" s="44">
        <v>20624880</v>
      </c>
    </row>
    <row r="11" spans="1:2" ht="19.5" customHeight="1">
      <c r="A11" s="431" t="s">
        <v>5</v>
      </c>
      <c r="B11" s="45">
        <v>104230628</v>
      </c>
    </row>
    <row r="12" spans="1:2" ht="15">
      <c r="A12" s="9" t="s">
        <v>6</v>
      </c>
      <c r="B12" s="47">
        <v>140130628</v>
      </c>
    </row>
    <row r="13" spans="1:2" ht="12.75">
      <c r="A13" s="565"/>
      <c r="B13" s="566"/>
    </row>
    <row r="14" spans="1:2" ht="15.75">
      <c r="A14" s="563" t="s">
        <v>7</v>
      </c>
      <c r="B14" s="564"/>
    </row>
    <row r="15" spans="1:2" ht="14.25">
      <c r="A15" s="10" t="s">
        <v>8</v>
      </c>
      <c r="B15" s="45">
        <v>19169636</v>
      </c>
    </row>
    <row r="16" spans="1:2" ht="14.25">
      <c r="A16" s="11" t="s">
        <v>9</v>
      </c>
      <c r="B16" s="46"/>
    </row>
    <row r="17" spans="1:2" ht="14.25">
      <c r="A17" s="10" t="s">
        <v>572</v>
      </c>
      <c r="B17" s="45">
        <v>4152000</v>
      </c>
    </row>
    <row r="18" spans="1:2" ht="14.25">
      <c r="A18" s="10" t="s">
        <v>10</v>
      </c>
      <c r="B18" s="45">
        <v>1771600</v>
      </c>
    </row>
    <row r="19" spans="1:2" ht="28.5">
      <c r="A19" s="12" t="s">
        <v>309</v>
      </c>
      <c r="B19" s="200"/>
    </row>
    <row r="20" spans="1:2" ht="25.5">
      <c r="A20" s="3" t="s">
        <v>573</v>
      </c>
      <c r="B20" s="49">
        <v>3553250</v>
      </c>
    </row>
    <row r="21" spans="1:2" ht="14.25">
      <c r="A21" s="10" t="s">
        <v>574</v>
      </c>
      <c r="B21" s="50">
        <v>9534750</v>
      </c>
    </row>
    <row r="22" spans="1:3" ht="25.5">
      <c r="A22" s="3" t="s">
        <v>11</v>
      </c>
      <c r="B22" s="49">
        <v>3178250</v>
      </c>
      <c r="C22" s="1"/>
    </row>
    <row r="23" spans="1:2" ht="25.5">
      <c r="A23" s="3" t="s">
        <v>575</v>
      </c>
      <c r="B23" s="50">
        <v>14760</v>
      </c>
    </row>
    <row r="24" spans="1:2" ht="15.75" thickBot="1">
      <c r="A24" s="9" t="s">
        <v>12</v>
      </c>
      <c r="B24" s="51">
        <f>SUM(B15:B23)</f>
        <v>41374246</v>
      </c>
    </row>
    <row r="25" spans="1:2" ht="19.5" customHeight="1" thickBot="1">
      <c r="A25" s="4" t="s">
        <v>14</v>
      </c>
      <c r="B25" s="53">
        <v>181504487</v>
      </c>
    </row>
    <row r="26" spans="1:2" ht="14.25">
      <c r="A26" s="553"/>
      <c r="B26" s="553"/>
    </row>
    <row r="27" spans="1:2" ht="14.25">
      <c r="A27" s="558" t="s">
        <v>15</v>
      </c>
      <c r="B27" s="484"/>
    </row>
    <row r="28" spans="1:2" ht="14.25">
      <c r="A28" s="16" t="s">
        <v>16</v>
      </c>
      <c r="B28" s="52">
        <v>185000</v>
      </c>
    </row>
    <row r="29" spans="1:2" ht="12.75" customHeight="1">
      <c r="A29" s="16" t="s">
        <v>17</v>
      </c>
      <c r="B29" s="52">
        <v>4024000</v>
      </c>
    </row>
    <row r="30" spans="1:2" ht="14.25" customHeight="1">
      <c r="A30" s="16" t="s">
        <v>617</v>
      </c>
      <c r="B30" s="52">
        <v>2000000</v>
      </c>
    </row>
    <row r="31" spans="1:2" ht="14.25">
      <c r="A31" s="17" t="s">
        <v>18</v>
      </c>
      <c r="B31" s="54">
        <f>SUM(B28:B30)</f>
        <v>6209000</v>
      </c>
    </row>
    <row r="32" spans="1:2" ht="15" thickBot="1">
      <c r="A32" s="18"/>
      <c r="B32" s="55"/>
    </row>
    <row r="33" spans="1:2" ht="15.75" thickBot="1">
      <c r="A33" s="19" t="s">
        <v>19</v>
      </c>
      <c r="B33" s="53">
        <v>187713487</v>
      </c>
    </row>
    <row r="34" spans="1:2" ht="24.75" customHeight="1">
      <c r="A34" s="18"/>
      <c r="B34" s="18"/>
    </row>
    <row r="35" spans="1:2" ht="18">
      <c r="A35" s="554" t="s">
        <v>313</v>
      </c>
      <c r="B35" s="555"/>
    </row>
    <row r="36" spans="1:2" ht="12.75">
      <c r="A36" s="5"/>
      <c r="B36" s="5"/>
    </row>
    <row r="37" spans="1:2" ht="14.25">
      <c r="A37" s="6" t="s">
        <v>20</v>
      </c>
      <c r="B37" s="50">
        <v>30000</v>
      </c>
    </row>
    <row r="38" spans="1:2" ht="14.25">
      <c r="A38" s="13" t="s">
        <v>21</v>
      </c>
      <c r="B38" s="50"/>
    </row>
    <row r="39" spans="1:2" ht="24.75" customHeight="1">
      <c r="A39" s="10" t="s">
        <v>22</v>
      </c>
      <c r="B39" s="50">
        <v>7000000</v>
      </c>
    </row>
    <row r="40" spans="1:2" ht="14.25">
      <c r="A40" s="10" t="s">
        <v>23</v>
      </c>
      <c r="B40" s="50">
        <v>13000000</v>
      </c>
    </row>
    <row r="41" spans="1:2" ht="14.25">
      <c r="A41" s="10" t="s">
        <v>24</v>
      </c>
      <c r="B41" s="50">
        <v>15000000</v>
      </c>
    </row>
    <row r="42" spans="1:2" ht="14.25">
      <c r="A42" s="10" t="s">
        <v>25</v>
      </c>
      <c r="B42" s="50">
        <v>13000</v>
      </c>
    </row>
    <row r="43" spans="1:2" ht="24.75" customHeight="1">
      <c r="A43" s="10" t="s">
        <v>26</v>
      </c>
      <c r="B43" s="50">
        <v>600000</v>
      </c>
    </row>
    <row r="44" spans="1:2" ht="30" customHeight="1">
      <c r="A44" s="13" t="s">
        <v>18</v>
      </c>
      <c r="B44" s="48">
        <f>SUM(B37:B43)</f>
        <v>35643000</v>
      </c>
    </row>
    <row r="45" spans="1:2" ht="14.25">
      <c r="A45" s="556" t="s">
        <v>27</v>
      </c>
      <c r="B45" s="557"/>
    </row>
    <row r="46" spans="1:2" ht="21.75" customHeight="1">
      <c r="A46" s="10" t="s">
        <v>28</v>
      </c>
      <c r="B46" s="50">
        <v>1200000</v>
      </c>
    </row>
    <row r="47" spans="1:2" ht="14.25">
      <c r="A47" s="10" t="s">
        <v>29</v>
      </c>
      <c r="B47" s="50">
        <v>14000</v>
      </c>
    </row>
    <row r="48" spans="1:2" ht="14.25">
      <c r="A48" s="10" t="s">
        <v>30</v>
      </c>
      <c r="B48" s="50">
        <v>2000000</v>
      </c>
    </row>
    <row r="49" spans="1:2" ht="14.25">
      <c r="A49" s="10" t="s">
        <v>31</v>
      </c>
      <c r="B49" s="50">
        <v>622000</v>
      </c>
    </row>
    <row r="50" spans="1:2" ht="19.5" customHeight="1">
      <c r="A50" s="10" t="s">
        <v>32</v>
      </c>
      <c r="B50" s="50">
        <v>510000</v>
      </c>
    </row>
    <row r="51" spans="1:6" ht="30" customHeight="1">
      <c r="A51" s="10" t="s">
        <v>33</v>
      </c>
      <c r="B51" s="50">
        <v>500000</v>
      </c>
      <c r="C51" s="1"/>
      <c r="D51" s="1"/>
      <c r="E51" s="1"/>
      <c r="F51" s="1"/>
    </row>
    <row r="52" spans="1:2" ht="14.25">
      <c r="A52" s="10"/>
      <c r="B52" s="50">
        <v>0</v>
      </c>
    </row>
    <row r="53" spans="1:2" ht="14.25">
      <c r="A53" s="13" t="s">
        <v>18</v>
      </c>
      <c r="B53" s="48">
        <f>SUM(B46:B52)</f>
        <v>4846000</v>
      </c>
    </row>
    <row r="54" spans="1:13" ht="22.5" customHeight="1">
      <c r="A54" s="561"/>
      <c r="B54" s="56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2" ht="14.25">
      <c r="A55" s="556" t="s">
        <v>34</v>
      </c>
      <c r="B55" s="557"/>
    </row>
    <row r="56" spans="1:2" ht="14.25">
      <c r="A56" s="10" t="s">
        <v>449</v>
      </c>
      <c r="B56" s="50">
        <v>1000000</v>
      </c>
    </row>
    <row r="57" spans="1:2" ht="14.25">
      <c r="A57" s="10" t="s">
        <v>450</v>
      </c>
      <c r="B57" s="50">
        <v>120000</v>
      </c>
    </row>
    <row r="58" spans="1:2" ht="14.25">
      <c r="A58" s="10" t="s">
        <v>35</v>
      </c>
      <c r="B58" s="50">
        <v>3000000</v>
      </c>
    </row>
    <row r="59" spans="1:7" ht="15.75" customHeight="1">
      <c r="A59" s="10" t="s">
        <v>676</v>
      </c>
      <c r="B59" s="50">
        <v>5967000</v>
      </c>
      <c r="C59" s="1"/>
      <c r="D59" s="1"/>
      <c r="E59" s="1"/>
      <c r="F59" s="1"/>
      <c r="G59" s="1"/>
    </row>
    <row r="60" spans="1:2" ht="14.25">
      <c r="A60" s="10" t="s">
        <v>675</v>
      </c>
      <c r="B60" s="50">
        <v>12220200</v>
      </c>
    </row>
    <row r="61" spans="1:2" ht="14.25">
      <c r="A61" s="10" t="s">
        <v>345</v>
      </c>
      <c r="B61" s="50">
        <v>1104900</v>
      </c>
    </row>
    <row r="62" spans="1:2" ht="14.25">
      <c r="A62" s="10" t="s">
        <v>618</v>
      </c>
      <c r="B62" s="50">
        <v>15000000</v>
      </c>
    </row>
    <row r="63" spans="1:2" ht="14.25">
      <c r="A63" s="10" t="s">
        <v>37</v>
      </c>
      <c r="B63" s="50">
        <v>500000</v>
      </c>
    </row>
    <row r="64" spans="1:2" ht="14.25">
      <c r="A64" s="10" t="s">
        <v>38</v>
      </c>
      <c r="B64" s="50">
        <v>4700000</v>
      </c>
    </row>
    <row r="65" spans="1:2" ht="17.25" customHeight="1">
      <c r="A65" s="10" t="s">
        <v>39</v>
      </c>
      <c r="B65" s="50">
        <v>20263773</v>
      </c>
    </row>
    <row r="66" spans="1:2" ht="14.25">
      <c r="A66" s="10" t="s">
        <v>40</v>
      </c>
      <c r="B66" s="50">
        <v>8366400</v>
      </c>
    </row>
    <row r="67" spans="1:2" ht="15" customHeight="1">
      <c r="A67" s="10" t="s">
        <v>41</v>
      </c>
      <c r="B67" s="50">
        <v>200000</v>
      </c>
    </row>
    <row r="68" spans="1:2" s="1" customFormat="1" ht="17.25" customHeight="1">
      <c r="A68" s="10" t="s">
        <v>42</v>
      </c>
      <c r="B68" s="50">
        <v>500000</v>
      </c>
    </row>
    <row r="69" spans="1:2" ht="14.25">
      <c r="A69" s="10" t="s">
        <v>43</v>
      </c>
      <c r="B69" s="50">
        <v>160000</v>
      </c>
    </row>
    <row r="70" spans="1:2" ht="14.25">
      <c r="A70" s="10" t="s">
        <v>44</v>
      </c>
      <c r="B70" s="50">
        <v>200000</v>
      </c>
    </row>
    <row r="71" spans="1:2" ht="14.25">
      <c r="A71" s="13" t="s">
        <v>18</v>
      </c>
      <c r="B71" s="48">
        <f>SUM(B56:B70)</f>
        <v>73302273</v>
      </c>
    </row>
    <row r="72" spans="1:2" ht="14.25">
      <c r="A72" s="560"/>
      <c r="B72" s="557"/>
    </row>
    <row r="73" spans="1:2" ht="16.5">
      <c r="A73" s="229" t="s">
        <v>310</v>
      </c>
      <c r="B73" s="228">
        <f>SUM(B71,B53,B44,)</f>
        <v>113791273</v>
      </c>
    </row>
    <row r="74" spans="1:2" ht="14.25">
      <c r="A74" s="201"/>
      <c r="B74" s="438"/>
    </row>
    <row r="75" spans="1:2" ht="15" thickBot="1">
      <c r="A75" s="556" t="s">
        <v>45</v>
      </c>
      <c r="B75" s="562"/>
    </row>
    <row r="76" spans="1:2" ht="15" thickBot="1">
      <c r="A76" s="10" t="s">
        <v>448</v>
      </c>
      <c r="B76" s="56">
        <v>8439912</v>
      </c>
    </row>
    <row r="77" spans="1:2" ht="14.25">
      <c r="A77" s="10" t="s">
        <v>451</v>
      </c>
      <c r="B77" s="57">
        <v>750000</v>
      </c>
    </row>
    <row r="78" spans="1:2" ht="14.25">
      <c r="A78" s="6" t="s">
        <v>47</v>
      </c>
      <c r="B78" s="50">
        <v>3175000</v>
      </c>
    </row>
    <row r="79" spans="1:2" ht="14.25">
      <c r="A79" s="6" t="s">
        <v>48</v>
      </c>
      <c r="B79" s="50">
        <v>300000</v>
      </c>
    </row>
    <row r="80" spans="1:2" ht="14.25">
      <c r="A80" s="6" t="s">
        <v>92</v>
      </c>
      <c r="B80" s="50">
        <v>4496943</v>
      </c>
    </row>
    <row r="81" spans="1:2" ht="14.25">
      <c r="A81" s="7" t="s">
        <v>18</v>
      </c>
      <c r="B81" s="48">
        <f>SUM(B76:B80)</f>
        <v>17161855</v>
      </c>
    </row>
    <row r="82" spans="1:2" ht="15">
      <c r="A82" s="59"/>
      <c r="B82" s="60"/>
    </row>
    <row r="83" spans="1:2" ht="14.25">
      <c r="A83" s="559" t="s">
        <v>49</v>
      </c>
      <c r="B83" s="557"/>
    </row>
    <row r="84" spans="1:2" ht="14.25">
      <c r="A84" s="6" t="s">
        <v>582</v>
      </c>
      <c r="B84" s="50">
        <v>18240000</v>
      </c>
    </row>
    <row r="85" spans="1:2" ht="14.25">
      <c r="A85" s="6" t="s">
        <v>50</v>
      </c>
      <c r="B85" s="50">
        <v>75240</v>
      </c>
    </row>
    <row r="86" spans="1:2" ht="14.25">
      <c r="A86" s="6" t="s">
        <v>51</v>
      </c>
      <c r="B86" s="50">
        <v>6440304</v>
      </c>
    </row>
    <row r="87" spans="1:2" ht="14.25">
      <c r="A87" s="6" t="s">
        <v>52</v>
      </c>
      <c r="B87" s="50">
        <v>3876240</v>
      </c>
    </row>
    <row r="88" spans="1:2" ht="14.25">
      <c r="A88" s="6" t="s">
        <v>53</v>
      </c>
      <c r="B88" s="50">
        <v>1274580</v>
      </c>
    </row>
    <row r="89" spans="1:2" ht="14.25">
      <c r="A89" s="6" t="s">
        <v>54</v>
      </c>
      <c r="B89" s="50">
        <v>13490549</v>
      </c>
    </row>
    <row r="90" spans="1:2" ht="14.25">
      <c r="A90" s="6" t="s">
        <v>414</v>
      </c>
      <c r="B90" s="50">
        <v>214689</v>
      </c>
    </row>
    <row r="91" spans="1:2" ht="14.25">
      <c r="A91" s="7" t="s">
        <v>13</v>
      </c>
      <c r="B91" s="48">
        <f>SUM(B84:B90)</f>
        <v>43611602</v>
      </c>
    </row>
    <row r="92" spans="1:2" ht="14.25">
      <c r="A92" s="398"/>
      <c r="B92" s="399"/>
    </row>
    <row r="93" spans="1:2" ht="29.25">
      <c r="A93" s="59" t="s">
        <v>93</v>
      </c>
      <c r="B93" s="60">
        <v>41122237</v>
      </c>
    </row>
    <row r="94" spans="1:2" ht="15">
      <c r="A94" s="59" t="s">
        <v>619</v>
      </c>
      <c r="B94" s="60">
        <v>12880231</v>
      </c>
    </row>
    <row r="95" spans="1:2" ht="15">
      <c r="A95" s="59" t="s">
        <v>583</v>
      </c>
      <c r="B95" s="60">
        <v>11810000</v>
      </c>
    </row>
    <row r="96" spans="1:2" ht="15">
      <c r="A96" s="8" t="s">
        <v>311</v>
      </c>
      <c r="B96" s="51">
        <v>240377198</v>
      </c>
    </row>
    <row r="97" spans="1:2" ht="14.25">
      <c r="A97" s="381" t="s">
        <v>584</v>
      </c>
      <c r="B97" s="390">
        <v>1900000</v>
      </c>
    </row>
    <row r="98" spans="1:2" ht="15">
      <c r="A98" s="20" t="s">
        <v>312</v>
      </c>
      <c r="B98" s="58">
        <v>48500000</v>
      </c>
    </row>
    <row r="99" spans="1:2" ht="15" thickBot="1">
      <c r="A99" s="382" t="s">
        <v>585</v>
      </c>
      <c r="B99" s="389">
        <v>1500000</v>
      </c>
    </row>
    <row r="100" spans="1:2" ht="15.75" thickBot="1">
      <c r="A100" s="396" t="s">
        <v>55</v>
      </c>
      <c r="B100" s="397">
        <f>SUM(B96:B99)</f>
        <v>292277198</v>
      </c>
    </row>
    <row r="101" spans="1:2" ht="13.5" thickBot="1">
      <c r="A101" s="5"/>
      <c r="B101" s="5"/>
    </row>
    <row r="102" spans="1:2" ht="15">
      <c r="A102" s="392" t="s">
        <v>461</v>
      </c>
      <c r="B102" s="393">
        <v>187713487</v>
      </c>
    </row>
    <row r="103" spans="1:2" ht="15">
      <c r="A103" s="394" t="s">
        <v>460</v>
      </c>
      <c r="B103" s="395">
        <v>292277198</v>
      </c>
    </row>
    <row r="104" spans="1:2" ht="15.75" thickBot="1">
      <c r="A104" s="394" t="s">
        <v>677</v>
      </c>
      <c r="B104" s="395">
        <v>70000000</v>
      </c>
    </row>
    <row r="105" spans="1:2" ht="16.5" thickBot="1">
      <c r="A105" s="230" t="s">
        <v>56</v>
      </c>
      <c r="B105" s="231">
        <v>549990685</v>
      </c>
    </row>
    <row r="171" ht="12" customHeight="1"/>
  </sheetData>
  <sheetProtection/>
  <mergeCells count="15">
    <mergeCell ref="A14:B14"/>
    <mergeCell ref="A13:B13"/>
    <mergeCell ref="A3:B3"/>
    <mergeCell ref="A4:B4"/>
    <mergeCell ref="A6:B6"/>
    <mergeCell ref="A7:B7"/>
    <mergeCell ref="A26:B26"/>
    <mergeCell ref="A35:B35"/>
    <mergeCell ref="A55:B55"/>
    <mergeCell ref="A45:B45"/>
    <mergeCell ref="A27:B27"/>
    <mergeCell ref="A83:B83"/>
    <mergeCell ref="A72:B72"/>
    <mergeCell ref="A54:B54"/>
    <mergeCell ref="A75:B7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28">
      <selection activeCell="C31" sqref="C31"/>
    </sheetView>
  </sheetViews>
  <sheetFormatPr defaultColWidth="9.140625" defaultRowHeight="12.75"/>
  <cols>
    <col min="1" max="1" width="57.28125" style="0" customWidth="1"/>
    <col min="2" max="2" width="23.421875" style="0" customWidth="1"/>
  </cols>
  <sheetData>
    <row r="1" spans="1:2" ht="12.75">
      <c r="A1" s="537" t="s">
        <v>403</v>
      </c>
      <c r="B1" s="537"/>
    </row>
    <row r="2" spans="1:2" ht="12.75">
      <c r="A2" s="482" t="s">
        <v>106</v>
      </c>
      <c r="B2" s="482"/>
    </row>
    <row r="3" spans="1:2" ht="12.75">
      <c r="A3" s="482"/>
      <c r="B3" s="482"/>
    </row>
    <row r="4" spans="1:2" ht="10.5" customHeight="1">
      <c r="A4" s="572" t="s">
        <v>576</v>
      </c>
      <c r="B4" s="573"/>
    </row>
    <row r="5" spans="1:2" ht="10.5" customHeight="1">
      <c r="A5" s="573"/>
      <c r="B5" s="573"/>
    </row>
    <row r="6" spans="1:2" ht="10.5" customHeight="1">
      <c r="A6" s="24"/>
      <c r="B6" s="24"/>
    </row>
    <row r="7" spans="1:2" ht="10.5" customHeight="1">
      <c r="A7" s="24"/>
      <c r="B7" s="24"/>
    </row>
    <row r="8" spans="1:2" ht="15">
      <c r="A8" s="571" t="s">
        <v>57</v>
      </c>
      <c r="B8" s="480"/>
    </row>
    <row r="9" spans="1:2" ht="12.75">
      <c r="A9" s="28" t="s">
        <v>290</v>
      </c>
      <c r="B9" s="33"/>
    </row>
    <row r="10" spans="1:2" ht="12.75">
      <c r="A10" s="80" t="s">
        <v>649</v>
      </c>
      <c r="B10" s="161">
        <v>1771600</v>
      </c>
    </row>
    <row r="11" spans="1:2" ht="12.75">
      <c r="A11" s="80" t="s">
        <v>648</v>
      </c>
      <c r="B11" s="161">
        <v>4428800</v>
      </c>
    </row>
    <row r="12" spans="1:2" ht="12.75">
      <c r="A12" s="80" t="s">
        <v>646</v>
      </c>
      <c r="B12" s="161">
        <v>9534750</v>
      </c>
    </row>
    <row r="13" spans="1:2" ht="12.75">
      <c r="A13" s="80" t="s">
        <v>645</v>
      </c>
      <c r="B13" s="161">
        <v>3553250</v>
      </c>
    </row>
    <row r="14" spans="1:2" ht="12.75">
      <c r="A14" s="80" t="s">
        <v>647</v>
      </c>
      <c r="B14" s="161">
        <v>3178250</v>
      </c>
    </row>
    <row r="15" spans="1:2" ht="12.75">
      <c r="A15" s="80" t="s">
        <v>650</v>
      </c>
      <c r="B15" s="161">
        <v>16400</v>
      </c>
    </row>
    <row r="16" spans="1:2" s="25" customFormat="1" ht="12.75">
      <c r="A16" s="184" t="s">
        <v>651</v>
      </c>
      <c r="B16" s="173">
        <v>22483050</v>
      </c>
    </row>
    <row r="17" spans="1:2" s="25" customFormat="1" ht="12.75">
      <c r="A17" s="184"/>
      <c r="B17" s="173"/>
    </row>
    <row r="18" spans="1:2" s="25" customFormat="1" ht="12.75">
      <c r="A18" s="184" t="s">
        <v>58</v>
      </c>
      <c r="B18" s="173"/>
    </row>
    <row r="19" spans="1:2" s="25" customFormat="1" ht="12.75">
      <c r="A19" s="456" t="s">
        <v>652</v>
      </c>
      <c r="B19" s="457">
        <v>0</v>
      </c>
    </row>
    <row r="20" spans="1:2" s="25" customFormat="1" ht="12.75">
      <c r="A20" s="456" t="s">
        <v>653</v>
      </c>
      <c r="B20" s="457">
        <v>8366400</v>
      </c>
    </row>
    <row r="21" spans="1:2" s="25" customFormat="1" ht="12.75">
      <c r="A21" s="456" t="s">
        <v>654</v>
      </c>
      <c r="B21" s="457">
        <v>7777500</v>
      </c>
    </row>
    <row r="22" spans="1:2" s="25" customFormat="1" ht="12.75">
      <c r="A22" s="456" t="s">
        <v>655</v>
      </c>
      <c r="B22" s="457">
        <v>12486273</v>
      </c>
    </row>
    <row r="23" spans="1:2" s="25" customFormat="1" ht="12.75">
      <c r="A23" s="184" t="s">
        <v>91</v>
      </c>
      <c r="B23" s="173">
        <v>26943900</v>
      </c>
    </row>
    <row r="24" spans="1:2" ht="13.5" thickBot="1">
      <c r="A24" s="80" t="s">
        <v>660</v>
      </c>
      <c r="B24" s="161">
        <v>1000000</v>
      </c>
    </row>
    <row r="25" spans="1:2" s="451" customFormat="1" ht="15.75" thickBot="1">
      <c r="A25" s="42" t="s">
        <v>59</v>
      </c>
      <c r="B25" s="53">
        <v>52113223</v>
      </c>
    </row>
    <row r="26" ht="12.75">
      <c r="B26" s="34"/>
    </row>
    <row r="27" spans="1:2" ht="15">
      <c r="A27" s="40" t="s">
        <v>60</v>
      </c>
      <c r="B27" s="34"/>
    </row>
    <row r="28" spans="1:2" ht="12.75">
      <c r="A28" s="27" t="s">
        <v>644</v>
      </c>
      <c r="B28" s="33">
        <v>14579124</v>
      </c>
    </row>
    <row r="29" spans="1:2" ht="12.75">
      <c r="A29" s="27" t="s">
        <v>67</v>
      </c>
      <c r="B29" s="33">
        <v>22800</v>
      </c>
    </row>
    <row r="30" spans="1:2" ht="12.75">
      <c r="A30" s="27" t="s">
        <v>61</v>
      </c>
      <c r="B30" s="33">
        <v>1270000</v>
      </c>
    </row>
    <row r="31" spans="1:2" ht="12.75">
      <c r="A31" s="27" t="s">
        <v>66</v>
      </c>
      <c r="B31" s="33">
        <v>2826000</v>
      </c>
    </row>
    <row r="32" spans="1:2" ht="12.75">
      <c r="A32" s="27" t="s">
        <v>62</v>
      </c>
      <c r="B32" s="33">
        <v>110000</v>
      </c>
    </row>
    <row r="33" spans="1:2" ht="12.75">
      <c r="A33" s="27" t="s">
        <v>63</v>
      </c>
      <c r="B33" s="33">
        <v>390000</v>
      </c>
    </row>
    <row r="34" spans="1:2" ht="12.75">
      <c r="A34" s="27" t="s">
        <v>64</v>
      </c>
      <c r="B34" s="33">
        <v>5260119</v>
      </c>
    </row>
    <row r="35" spans="1:2" ht="12.75">
      <c r="A35" s="30" t="s">
        <v>65</v>
      </c>
      <c r="B35" s="35">
        <v>24458043</v>
      </c>
    </row>
    <row r="36" ht="12.75">
      <c r="B36" s="34"/>
    </row>
    <row r="37" spans="1:2" ht="12.75">
      <c r="A37" s="25" t="s">
        <v>68</v>
      </c>
      <c r="B37" s="455" t="s">
        <v>577</v>
      </c>
    </row>
    <row r="38" spans="1:2" ht="12.75">
      <c r="A38" s="27" t="s">
        <v>69</v>
      </c>
      <c r="B38" s="33">
        <v>7777500</v>
      </c>
    </row>
    <row r="39" spans="1:2" ht="12.75">
      <c r="A39" s="27" t="s">
        <v>70</v>
      </c>
      <c r="B39" s="33">
        <v>60000</v>
      </c>
    </row>
    <row r="40" spans="1:2" ht="12.75">
      <c r="A40" s="27" t="s">
        <v>71</v>
      </c>
      <c r="B40" s="33">
        <v>200000</v>
      </c>
    </row>
    <row r="41" spans="1:2" ht="12.75">
      <c r="A41" s="27" t="s">
        <v>72</v>
      </c>
      <c r="B41" s="33">
        <v>60000</v>
      </c>
    </row>
    <row r="42" spans="1:2" ht="12.75">
      <c r="A42" s="27" t="s">
        <v>73</v>
      </c>
      <c r="B42" s="33">
        <v>50000</v>
      </c>
    </row>
    <row r="43" spans="1:2" ht="12.75">
      <c r="A43" s="27" t="s">
        <v>74</v>
      </c>
      <c r="B43" s="33">
        <v>500000</v>
      </c>
    </row>
    <row r="44" spans="1:2" ht="12.75">
      <c r="A44" s="27" t="s">
        <v>75</v>
      </c>
      <c r="B44" s="33">
        <v>90000</v>
      </c>
    </row>
    <row r="45" spans="1:2" ht="12.75">
      <c r="A45" s="89" t="s">
        <v>76</v>
      </c>
      <c r="B45" s="33">
        <v>700000</v>
      </c>
    </row>
    <row r="46" spans="1:2" ht="12.75">
      <c r="A46" s="27" t="s">
        <v>77</v>
      </c>
      <c r="B46" s="33">
        <v>170000</v>
      </c>
    </row>
    <row r="47" spans="1:2" ht="12.75">
      <c r="A47" s="27" t="s">
        <v>78</v>
      </c>
      <c r="B47" s="33">
        <v>100000</v>
      </c>
    </row>
    <row r="48" spans="1:2" ht="12.75">
      <c r="A48" s="27" t="s">
        <v>79</v>
      </c>
      <c r="B48" s="33">
        <v>1800000</v>
      </c>
    </row>
    <row r="49" spans="1:2" ht="12.75">
      <c r="A49" s="27" t="s">
        <v>80</v>
      </c>
      <c r="B49" s="33">
        <v>700000</v>
      </c>
    </row>
    <row r="50" spans="1:2" ht="12.75">
      <c r="A50" s="27" t="s">
        <v>81</v>
      </c>
      <c r="B50" s="33">
        <v>250000</v>
      </c>
    </row>
    <row r="51" spans="1:2" ht="12.75">
      <c r="A51" s="27" t="s">
        <v>82</v>
      </c>
      <c r="B51" s="33">
        <v>500000</v>
      </c>
    </row>
    <row r="52" spans="1:2" ht="12.75">
      <c r="A52" s="27" t="s">
        <v>83</v>
      </c>
      <c r="B52" s="33">
        <v>360000</v>
      </c>
    </row>
    <row r="53" spans="1:2" ht="12.75">
      <c r="A53" s="27" t="s">
        <v>84</v>
      </c>
      <c r="B53" s="33">
        <v>1526080</v>
      </c>
    </row>
    <row r="54" spans="1:2" ht="12.75">
      <c r="A54" s="27" t="s">
        <v>85</v>
      </c>
      <c r="B54" s="33">
        <v>16400</v>
      </c>
    </row>
    <row r="55" spans="1:2" ht="13.5" thickBot="1">
      <c r="A55" s="28" t="s">
        <v>86</v>
      </c>
      <c r="B55" s="35">
        <f>SUM(B38:B54)</f>
        <v>14859980</v>
      </c>
    </row>
    <row r="56" spans="1:2" ht="15.75" thickBot="1">
      <c r="A56" s="42" t="s">
        <v>87</v>
      </c>
      <c r="B56" s="53">
        <v>39318023</v>
      </c>
    </row>
    <row r="57" ht="12.75">
      <c r="B57" s="34"/>
    </row>
    <row r="58" spans="1:2" ht="12.75">
      <c r="A58" s="25" t="s">
        <v>88</v>
      </c>
      <c r="B58" s="34"/>
    </row>
    <row r="59" spans="1:2" ht="12.75">
      <c r="A59" s="27" t="s">
        <v>89</v>
      </c>
      <c r="B59" s="33">
        <v>4428800</v>
      </c>
    </row>
    <row r="60" spans="1:2" ht="12.75">
      <c r="A60" s="27" t="s">
        <v>90</v>
      </c>
      <c r="B60" s="33">
        <v>8366400</v>
      </c>
    </row>
    <row r="61" spans="1:2" ht="12.75">
      <c r="A61" s="28" t="s">
        <v>91</v>
      </c>
      <c r="B61" s="35">
        <f>SUM(B59:B60)</f>
        <v>12795200</v>
      </c>
    </row>
    <row r="62" ht="13.5" thickBot="1">
      <c r="B62" s="34"/>
    </row>
    <row r="63" spans="1:2" ht="15.75" thickBot="1">
      <c r="A63" s="42" t="s">
        <v>291</v>
      </c>
      <c r="B63" s="43">
        <v>52113223</v>
      </c>
    </row>
  </sheetData>
  <sheetProtection/>
  <mergeCells count="4">
    <mergeCell ref="A8:B8"/>
    <mergeCell ref="A1:B1"/>
    <mergeCell ref="A2:B3"/>
    <mergeCell ref="A4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6.57421875" style="0" customWidth="1"/>
    <col min="2" max="2" width="25.7109375" style="0" customWidth="1"/>
  </cols>
  <sheetData>
    <row r="1" ht="12.75">
      <c r="B1" s="198" t="s">
        <v>422</v>
      </c>
    </row>
    <row r="4" spans="1:2" ht="18">
      <c r="A4" s="482" t="s">
        <v>423</v>
      </c>
      <c r="B4" s="482"/>
    </row>
    <row r="5" spans="1:2" ht="18">
      <c r="A5" s="22"/>
      <c r="B5" s="22"/>
    </row>
    <row r="6" spans="1:2" ht="18">
      <c r="A6" s="482" t="s">
        <v>657</v>
      </c>
      <c r="B6" s="482"/>
    </row>
    <row r="9" ht="13.5" thickBot="1"/>
    <row r="10" spans="1:2" ht="24.75" customHeight="1">
      <c r="A10" s="368" t="s">
        <v>424</v>
      </c>
      <c r="B10" s="369" t="s">
        <v>680</v>
      </c>
    </row>
    <row r="11" spans="1:2" ht="24.75" customHeight="1">
      <c r="A11" s="370" t="s">
        <v>425</v>
      </c>
      <c r="B11" s="371">
        <v>52225240</v>
      </c>
    </row>
    <row r="12" spans="1:2" ht="24.75" customHeight="1">
      <c r="A12" s="461" t="s">
        <v>678</v>
      </c>
      <c r="B12" s="462">
        <v>5115558</v>
      </c>
    </row>
    <row r="13" spans="1:2" ht="24.75" customHeight="1">
      <c r="A13" s="461" t="s">
        <v>679</v>
      </c>
      <c r="B13" s="462">
        <v>800000</v>
      </c>
    </row>
    <row r="14" spans="1:2" ht="24.75" customHeight="1">
      <c r="A14" s="461" t="s">
        <v>681</v>
      </c>
      <c r="B14" s="462">
        <v>7000000</v>
      </c>
    </row>
    <row r="15" spans="1:2" ht="24.75" customHeight="1">
      <c r="A15" s="461" t="s">
        <v>682</v>
      </c>
      <c r="B15" s="462">
        <v>3810000</v>
      </c>
    </row>
    <row r="16" spans="1:2" ht="24.75" customHeight="1" thickBot="1">
      <c r="A16" s="365" t="s">
        <v>91</v>
      </c>
      <c r="B16" s="366">
        <f>SUM(B11:B15)</f>
        <v>68950798</v>
      </c>
    </row>
    <row r="17" spans="1:2" ht="24.75" customHeight="1">
      <c r="A17" s="68"/>
      <c r="B17" s="117"/>
    </row>
  </sheetData>
  <sheetProtection/>
  <mergeCells count="2">
    <mergeCell ref="A4:B4"/>
    <mergeCell ref="A6:B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43.00390625" style="0" customWidth="1"/>
    <col min="2" max="2" width="38.8515625" style="0" customWidth="1"/>
    <col min="3" max="3" width="20.00390625" style="0" customWidth="1"/>
  </cols>
  <sheetData>
    <row r="2" ht="12.75">
      <c r="B2" s="198" t="s">
        <v>415</v>
      </c>
    </row>
    <row r="6" spans="1:2" ht="18">
      <c r="A6" s="482" t="s">
        <v>691</v>
      </c>
      <c r="B6" s="482"/>
    </row>
    <row r="7" spans="1:2" ht="18">
      <c r="A7" s="482" t="s">
        <v>656</v>
      </c>
      <c r="B7" s="482"/>
    </row>
    <row r="10" ht="13.5" thickBot="1"/>
    <row r="11" spans="1:2" ht="15.75">
      <c r="A11" s="271" t="s">
        <v>416</v>
      </c>
      <c r="B11" s="367"/>
    </row>
    <row r="12" spans="1:2" ht="16.5" thickBot="1">
      <c r="A12" s="365" t="s">
        <v>417</v>
      </c>
      <c r="B12" s="366">
        <v>214689</v>
      </c>
    </row>
    <row r="13" spans="1:2" ht="15.75">
      <c r="A13" s="68"/>
      <c r="B13" s="117"/>
    </row>
    <row r="14" ht="13.5" thickBot="1"/>
    <row r="15" spans="1:2" ht="15.75">
      <c r="A15" s="271" t="s">
        <v>418</v>
      </c>
      <c r="B15" s="361"/>
    </row>
    <row r="16" spans="1:2" ht="12.75">
      <c r="A16" s="266" t="s">
        <v>68</v>
      </c>
      <c r="B16" s="362">
        <v>25150</v>
      </c>
    </row>
    <row r="17" spans="1:2" ht="12.75">
      <c r="A17" s="266" t="s">
        <v>419</v>
      </c>
      <c r="B17" s="362">
        <v>150000</v>
      </c>
    </row>
    <row r="18" spans="1:2" ht="15">
      <c r="A18" s="363" t="s">
        <v>420</v>
      </c>
      <c r="B18" s="364">
        <v>39539</v>
      </c>
    </row>
    <row r="19" spans="1:2" ht="16.5" thickBot="1">
      <c r="A19" s="365" t="s">
        <v>18</v>
      </c>
      <c r="B19" s="366">
        <f>SUM(B16:B18)</f>
        <v>214689</v>
      </c>
    </row>
    <row r="29" ht="12.75">
      <c r="B29" s="24" t="s">
        <v>421</v>
      </c>
    </row>
    <row r="30" ht="12.75">
      <c r="B30" s="24" t="s">
        <v>690</v>
      </c>
    </row>
  </sheetData>
  <sheetProtection/>
  <mergeCells count="2"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E35">
      <selection activeCell="A51" sqref="A51:K52"/>
    </sheetView>
  </sheetViews>
  <sheetFormatPr defaultColWidth="9.140625" defaultRowHeight="12.75"/>
  <cols>
    <col min="1" max="1" width="17.8515625" style="0" customWidth="1"/>
    <col min="2" max="2" width="13.28125" style="0" customWidth="1"/>
    <col min="3" max="3" width="4.140625" style="0" hidden="1" customWidth="1"/>
    <col min="4" max="5" width="12.7109375" style="0" customWidth="1"/>
    <col min="6" max="6" width="12.421875" style="0" customWidth="1"/>
    <col min="7" max="7" width="13.8515625" style="0" customWidth="1"/>
    <col min="8" max="8" width="13.28125" style="0" customWidth="1"/>
    <col min="9" max="9" width="13.140625" style="0" customWidth="1"/>
    <col min="10" max="11" width="13.7109375" style="0" customWidth="1"/>
    <col min="12" max="12" width="13.8515625" style="0" customWidth="1"/>
    <col min="13" max="13" width="12.57421875" style="0" customWidth="1"/>
  </cols>
  <sheetData>
    <row r="2" spans="1:13" ht="12.75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1:13" ht="13.5" thickBo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2.75">
      <c r="A4" s="435"/>
      <c r="B4" s="585" t="s">
        <v>357</v>
      </c>
      <c r="C4" s="586"/>
      <c r="D4" s="589" t="s">
        <v>358</v>
      </c>
      <c r="E4" s="589" t="s">
        <v>359</v>
      </c>
      <c r="F4" s="589" t="s">
        <v>360</v>
      </c>
      <c r="G4" s="596" t="s">
        <v>361</v>
      </c>
      <c r="H4" s="589" t="s">
        <v>362</v>
      </c>
      <c r="I4" s="596" t="s">
        <v>151</v>
      </c>
      <c r="J4" s="598" t="s">
        <v>363</v>
      </c>
      <c r="K4" s="600" t="s">
        <v>364</v>
      </c>
      <c r="L4" s="591" t="s">
        <v>365</v>
      </c>
      <c r="M4" s="591" t="s">
        <v>366</v>
      </c>
    </row>
    <row r="5" spans="1:13" ht="13.5" thickBot="1">
      <c r="A5" s="277" t="s">
        <v>368</v>
      </c>
      <c r="B5" s="587"/>
      <c r="C5" s="588"/>
      <c r="D5" s="590"/>
      <c r="E5" s="590"/>
      <c r="F5" s="590"/>
      <c r="G5" s="597"/>
      <c r="H5" s="590"/>
      <c r="I5" s="597"/>
      <c r="J5" s="599"/>
      <c r="K5" s="601"/>
      <c r="L5" s="592"/>
      <c r="M5" s="595"/>
    </row>
    <row r="6" spans="1:13" ht="13.5" thickBot="1">
      <c r="A6" s="278" t="s">
        <v>661</v>
      </c>
      <c r="B6" s="593">
        <v>9912013</v>
      </c>
      <c r="C6" s="594"/>
      <c r="D6" s="279">
        <v>4600000</v>
      </c>
      <c r="E6" s="279">
        <v>2300000</v>
      </c>
      <c r="F6" s="279">
        <v>400000</v>
      </c>
      <c r="G6" s="279"/>
      <c r="H6" s="279">
        <v>1867000</v>
      </c>
      <c r="I6" s="279">
        <v>2475090</v>
      </c>
      <c r="J6" s="280"/>
      <c r="K6" s="284">
        <v>11642090</v>
      </c>
      <c r="L6" s="309">
        <v>21554103</v>
      </c>
      <c r="M6" s="316"/>
    </row>
    <row r="7" spans="1:13" ht="13.5" thickBot="1">
      <c r="A7" s="281" t="s">
        <v>369</v>
      </c>
      <c r="B7" s="466"/>
      <c r="C7" s="279"/>
      <c r="D7" s="279"/>
      <c r="E7" s="279"/>
      <c r="F7" s="279"/>
      <c r="G7" s="279">
        <v>4498000</v>
      </c>
      <c r="H7" s="279"/>
      <c r="I7" s="279">
        <v>1469000</v>
      </c>
      <c r="J7" s="280"/>
      <c r="K7" s="284">
        <v>5967000</v>
      </c>
      <c r="L7" s="309">
        <v>5967000</v>
      </c>
      <c r="M7" s="316"/>
    </row>
    <row r="8" spans="1:13" ht="13.5" thickBot="1">
      <c r="A8" s="281" t="s">
        <v>370</v>
      </c>
      <c r="B8" s="584"/>
      <c r="C8" s="582"/>
      <c r="D8" s="283"/>
      <c r="E8" s="283"/>
      <c r="F8" s="283"/>
      <c r="G8" s="283">
        <v>9622200</v>
      </c>
      <c r="H8" s="283"/>
      <c r="I8" s="283">
        <v>2598000</v>
      </c>
      <c r="J8" s="284"/>
      <c r="K8" s="284">
        <v>12220200</v>
      </c>
      <c r="L8" s="309">
        <v>12220200</v>
      </c>
      <c r="M8" s="317"/>
    </row>
    <row r="9" spans="1:13" ht="13.5" thickBot="1">
      <c r="A9" s="285" t="s">
        <v>371</v>
      </c>
      <c r="B9" s="584"/>
      <c r="C9" s="582"/>
      <c r="D9" s="283"/>
      <c r="E9" s="283"/>
      <c r="F9" s="283"/>
      <c r="G9" s="283">
        <v>1653500</v>
      </c>
      <c r="H9" s="283"/>
      <c r="I9" s="283">
        <v>446500</v>
      </c>
      <c r="J9" s="284"/>
      <c r="K9" s="284">
        <v>2100000</v>
      </c>
      <c r="L9" s="309">
        <v>2100000</v>
      </c>
      <c r="M9" s="317"/>
    </row>
    <row r="10" spans="1:13" ht="13.5" thickBot="1">
      <c r="A10" s="285" t="s">
        <v>345</v>
      </c>
      <c r="B10" s="584"/>
      <c r="C10" s="582"/>
      <c r="D10" s="283"/>
      <c r="E10" s="283"/>
      <c r="F10" s="283"/>
      <c r="G10" s="283">
        <v>522000</v>
      </c>
      <c r="H10" s="283"/>
      <c r="I10" s="283">
        <v>140940</v>
      </c>
      <c r="J10" s="284"/>
      <c r="K10" s="284">
        <v>662940</v>
      </c>
      <c r="L10" s="309">
        <v>662940</v>
      </c>
      <c r="M10" s="317"/>
    </row>
    <row r="11" spans="1:13" ht="13.5" thickBot="1">
      <c r="A11" s="285" t="s">
        <v>399</v>
      </c>
      <c r="B11" s="282"/>
      <c r="C11" s="283"/>
      <c r="D11" s="283"/>
      <c r="E11" s="283"/>
      <c r="F11" s="283"/>
      <c r="G11" s="283">
        <v>7086614</v>
      </c>
      <c r="H11" s="283"/>
      <c r="I11" s="283">
        <v>1913386</v>
      </c>
      <c r="J11" s="284"/>
      <c r="K11" s="284">
        <v>9000000</v>
      </c>
      <c r="L11" s="309">
        <v>9000000</v>
      </c>
      <c r="M11" s="317"/>
    </row>
    <row r="12" spans="1:13" ht="13.5" thickBot="1">
      <c r="A12" s="285" t="s">
        <v>396</v>
      </c>
      <c r="B12" s="282"/>
      <c r="C12" s="283"/>
      <c r="D12" s="283"/>
      <c r="E12" s="283"/>
      <c r="F12" s="283"/>
      <c r="G12" s="283"/>
      <c r="H12" s="283">
        <v>600000</v>
      </c>
      <c r="I12" s="283">
        <v>162000</v>
      </c>
      <c r="J12" s="284"/>
      <c r="K12" s="284">
        <v>762000</v>
      </c>
      <c r="L12" s="309">
        <v>762000</v>
      </c>
      <c r="M12" s="317"/>
    </row>
    <row r="13" spans="1:13" ht="13.5" thickBot="1">
      <c r="A13" s="285" t="s">
        <v>372</v>
      </c>
      <c r="B13" s="584">
        <v>46060810</v>
      </c>
      <c r="C13" s="582"/>
      <c r="D13" s="283">
        <v>1300000</v>
      </c>
      <c r="E13" s="283">
        <v>1000000</v>
      </c>
      <c r="F13" s="283"/>
      <c r="G13" s="283"/>
      <c r="H13" s="283">
        <v>77259171</v>
      </c>
      <c r="I13" s="283">
        <v>2169500</v>
      </c>
      <c r="J13" s="284">
        <v>9116351</v>
      </c>
      <c r="K13" s="284">
        <v>81728671</v>
      </c>
      <c r="L13" s="309">
        <v>127789481</v>
      </c>
      <c r="M13" s="318">
        <v>62713513</v>
      </c>
    </row>
    <row r="14" spans="1:13" ht="13.5" thickBot="1">
      <c r="A14" s="285" t="s">
        <v>373</v>
      </c>
      <c r="B14" s="584"/>
      <c r="C14" s="582"/>
      <c r="D14" s="283"/>
      <c r="E14" s="283">
        <v>5354400</v>
      </c>
      <c r="F14" s="283"/>
      <c r="G14" s="283"/>
      <c r="H14" s="283"/>
      <c r="I14" s="283">
        <v>1445600</v>
      </c>
      <c r="J14" s="284"/>
      <c r="K14" s="284">
        <v>6800000</v>
      </c>
      <c r="L14" s="309">
        <v>6800000</v>
      </c>
      <c r="M14" s="317"/>
    </row>
    <row r="15" spans="1:13" ht="13.5" thickBot="1">
      <c r="A15" s="310" t="s">
        <v>402</v>
      </c>
      <c r="B15" s="584">
        <v>2491820</v>
      </c>
      <c r="C15" s="582"/>
      <c r="D15" s="283"/>
      <c r="E15" s="283"/>
      <c r="F15" s="283"/>
      <c r="G15" s="283"/>
      <c r="H15" s="283">
        <v>555000</v>
      </c>
      <c r="I15" s="283">
        <v>150000</v>
      </c>
      <c r="J15" s="284"/>
      <c r="K15" s="284">
        <v>705000</v>
      </c>
      <c r="L15" s="309">
        <v>3196820</v>
      </c>
      <c r="M15" s="317"/>
    </row>
    <row r="16" spans="1:13" ht="13.5" thickBot="1">
      <c r="A16" s="285" t="s">
        <v>374</v>
      </c>
      <c r="B16" s="282"/>
      <c r="C16" s="286"/>
      <c r="D16" s="282">
        <v>1700000</v>
      </c>
      <c r="E16" s="283">
        <v>700000</v>
      </c>
      <c r="F16" s="283">
        <v>150000</v>
      </c>
      <c r="G16" s="283"/>
      <c r="H16" s="283"/>
      <c r="I16" s="283">
        <v>688500</v>
      </c>
      <c r="J16" s="284">
        <v>7769600</v>
      </c>
      <c r="K16" s="284">
        <v>11008100</v>
      </c>
      <c r="L16" s="309">
        <v>11008100</v>
      </c>
      <c r="M16" s="317"/>
    </row>
    <row r="17" spans="1:13" ht="13.5" thickBot="1">
      <c r="A17" s="285" t="s">
        <v>375</v>
      </c>
      <c r="B17" s="282"/>
      <c r="C17" s="286"/>
      <c r="D17" s="282"/>
      <c r="E17" s="283"/>
      <c r="F17" s="283"/>
      <c r="G17" s="283"/>
      <c r="H17" s="283"/>
      <c r="I17" s="283"/>
      <c r="J17" s="284"/>
      <c r="K17" s="284"/>
      <c r="L17" s="309"/>
      <c r="M17" s="318"/>
    </row>
    <row r="18" spans="1:13" ht="13.5" thickBot="1">
      <c r="A18" s="285" t="s">
        <v>376</v>
      </c>
      <c r="B18" s="282"/>
      <c r="C18" s="286"/>
      <c r="D18" s="282"/>
      <c r="E18" s="283"/>
      <c r="F18" s="283"/>
      <c r="G18" s="283"/>
      <c r="H18" s="283"/>
      <c r="I18" s="283"/>
      <c r="J18" s="284"/>
      <c r="K18" s="284"/>
      <c r="L18" s="309"/>
      <c r="M18" s="317"/>
    </row>
    <row r="19" spans="1:13" ht="13.5" thickBot="1">
      <c r="A19" s="285" t="s">
        <v>377</v>
      </c>
      <c r="B19" s="282"/>
      <c r="C19" s="286"/>
      <c r="D19" s="282"/>
      <c r="E19" s="283"/>
      <c r="F19" s="283"/>
      <c r="G19" s="283"/>
      <c r="H19" s="283"/>
      <c r="I19" s="283"/>
      <c r="J19" s="284"/>
      <c r="K19" s="284"/>
      <c r="L19" s="309"/>
      <c r="M19" s="317"/>
    </row>
    <row r="20" spans="1:13" ht="13.5" thickBot="1">
      <c r="A20" s="285" t="s">
        <v>378</v>
      </c>
      <c r="B20" s="282"/>
      <c r="C20" s="286"/>
      <c r="D20" s="282">
        <v>6000000</v>
      </c>
      <c r="E20" s="283">
        <v>2000000</v>
      </c>
      <c r="F20" s="283">
        <v>300000</v>
      </c>
      <c r="G20" s="283"/>
      <c r="H20" s="283"/>
      <c r="I20" s="283">
        <v>2241000</v>
      </c>
      <c r="J20" s="284">
        <v>37860000</v>
      </c>
      <c r="K20" s="284">
        <v>48401000</v>
      </c>
      <c r="L20" s="309">
        <v>48401000</v>
      </c>
      <c r="M20" s="319"/>
    </row>
    <row r="21" spans="1:13" ht="13.5" thickBot="1">
      <c r="A21" s="285" t="s">
        <v>397</v>
      </c>
      <c r="B21" s="282"/>
      <c r="C21" s="286"/>
      <c r="D21" s="282"/>
      <c r="E21" s="283"/>
      <c r="F21" s="283"/>
      <c r="G21" s="283"/>
      <c r="H21" s="283"/>
      <c r="I21" s="283"/>
      <c r="J21" s="284"/>
      <c r="K21" s="284"/>
      <c r="L21" s="309"/>
      <c r="M21" s="317"/>
    </row>
    <row r="22" spans="1:13" ht="13.5" thickBot="1">
      <c r="A22" s="285" t="s">
        <v>379</v>
      </c>
      <c r="B22" s="282"/>
      <c r="C22" s="286"/>
      <c r="D22" s="282"/>
      <c r="E22" s="283"/>
      <c r="F22" s="283"/>
      <c r="G22" s="283"/>
      <c r="H22" s="283"/>
      <c r="I22" s="283"/>
      <c r="J22" s="284"/>
      <c r="K22" s="284"/>
      <c r="L22" s="309"/>
      <c r="M22" s="317"/>
    </row>
    <row r="23" spans="1:13" ht="13.5" thickBot="1">
      <c r="A23" s="285" t="s">
        <v>401</v>
      </c>
      <c r="B23" s="282"/>
      <c r="C23" s="286"/>
      <c r="D23" s="282"/>
      <c r="E23" s="283"/>
      <c r="F23" s="283"/>
      <c r="G23" s="283"/>
      <c r="H23" s="283"/>
      <c r="I23" s="283"/>
      <c r="J23" s="284"/>
      <c r="K23" s="284"/>
      <c r="L23" s="309"/>
      <c r="M23" s="317"/>
    </row>
    <row r="24" spans="1:13" ht="13.5" thickBot="1">
      <c r="A24" s="285" t="s">
        <v>380</v>
      </c>
      <c r="B24" s="282">
        <v>387350</v>
      </c>
      <c r="C24" s="287"/>
      <c r="D24" s="282">
        <v>200000</v>
      </c>
      <c r="E24" s="283"/>
      <c r="F24" s="283"/>
      <c r="G24" s="283"/>
      <c r="H24" s="283">
        <v>1230000</v>
      </c>
      <c r="I24" s="283">
        <v>132650</v>
      </c>
      <c r="J24" s="284"/>
      <c r="K24" s="284">
        <v>1612650</v>
      </c>
      <c r="L24" s="309">
        <v>2000000</v>
      </c>
      <c r="M24" s="317"/>
    </row>
    <row r="25" spans="1:13" ht="13.5" thickBot="1">
      <c r="A25" s="285" t="s">
        <v>381</v>
      </c>
      <c r="B25" s="282"/>
      <c r="C25" s="286"/>
      <c r="D25" s="282"/>
      <c r="E25" s="283"/>
      <c r="F25" s="283"/>
      <c r="G25" s="283"/>
      <c r="H25" s="283">
        <v>2000000</v>
      </c>
      <c r="I25" s="283"/>
      <c r="J25" s="284"/>
      <c r="K25" s="284">
        <v>2000000</v>
      </c>
      <c r="L25" s="309">
        <v>2000000</v>
      </c>
      <c r="M25" s="317"/>
    </row>
    <row r="26" spans="1:13" ht="13.5" thickBot="1">
      <c r="A26" s="288" t="s">
        <v>382</v>
      </c>
      <c r="B26" s="282"/>
      <c r="C26" s="286"/>
      <c r="D26" s="282"/>
      <c r="E26" s="283"/>
      <c r="F26" s="283"/>
      <c r="G26" s="283"/>
      <c r="H26" s="283">
        <v>100000</v>
      </c>
      <c r="I26" s="283"/>
      <c r="J26" s="284"/>
      <c r="K26" s="284">
        <v>100000</v>
      </c>
      <c r="L26" s="309">
        <v>100000</v>
      </c>
      <c r="M26" s="317"/>
    </row>
    <row r="27" spans="1:13" ht="13.5" thickBot="1">
      <c r="A27" s="288" t="s">
        <v>128</v>
      </c>
      <c r="B27" s="282">
        <v>2922270</v>
      </c>
      <c r="C27" s="286"/>
      <c r="D27" s="282">
        <v>500000</v>
      </c>
      <c r="E27" s="283">
        <v>100000</v>
      </c>
      <c r="F27" s="283">
        <v>20000</v>
      </c>
      <c r="G27" s="283"/>
      <c r="H27" s="283">
        <v>340000</v>
      </c>
      <c r="I27" s="283">
        <v>192240</v>
      </c>
      <c r="J27" s="289"/>
      <c r="K27" s="284">
        <v>1152240</v>
      </c>
      <c r="L27" s="309">
        <v>4074510</v>
      </c>
      <c r="M27" s="317"/>
    </row>
    <row r="28" spans="1:13" ht="13.5" thickBot="1">
      <c r="A28" s="288" t="s">
        <v>383</v>
      </c>
      <c r="B28" s="282"/>
      <c r="C28" s="286"/>
      <c r="D28" s="282"/>
      <c r="E28" s="283"/>
      <c r="F28" s="283"/>
      <c r="G28" s="283"/>
      <c r="H28" s="283"/>
      <c r="I28" s="283"/>
      <c r="J28" s="284"/>
      <c r="K28" s="284"/>
      <c r="L28" s="309"/>
      <c r="M28" s="317"/>
    </row>
    <row r="29" spans="1:13" ht="13.5" thickBot="1">
      <c r="A29" s="290" t="s">
        <v>384</v>
      </c>
      <c r="B29" s="282">
        <v>24458043</v>
      </c>
      <c r="C29" s="286"/>
      <c r="D29" s="282">
        <v>1800000</v>
      </c>
      <c r="E29" s="283">
        <v>700000</v>
      </c>
      <c r="F29" s="283">
        <v>250000</v>
      </c>
      <c r="G29" s="283">
        <v>7777500</v>
      </c>
      <c r="H29" s="283">
        <v>2806400</v>
      </c>
      <c r="I29" s="283">
        <v>1526080</v>
      </c>
      <c r="J29" s="284"/>
      <c r="K29" s="284">
        <v>14859980</v>
      </c>
      <c r="L29" s="309">
        <v>39318023</v>
      </c>
      <c r="M29" s="317"/>
    </row>
    <row r="30" spans="1:13" ht="13.5" thickBot="1">
      <c r="A30" s="290" t="s">
        <v>398</v>
      </c>
      <c r="B30" s="291"/>
      <c r="C30" s="292"/>
      <c r="D30" s="291"/>
      <c r="E30" s="293"/>
      <c r="F30" s="293"/>
      <c r="G30" s="293"/>
      <c r="H30" s="293"/>
      <c r="I30" s="293"/>
      <c r="J30" s="294">
        <v>30276560</v>
      </c>
      <c r="K30" s="284">
        <v>30276560</v>
      </c>
      <c r="L30" s="309">
        <v>30276560</v>
      </c>
      <c r="M30" s="320"/>
    </row>
    <row r="31" spans="1:13" ht="13.5" thickBot="1">
      <c r="A31" s="290" t="s">
        <v>385</v>
      </c>
      <c r="B31" s="313"/>
      <c r="C31" s="293"/>
      <c r="D31" s="293"/>
      <c r="E31" s="293"/>
      <c r="F31" s="293"/>
      <c r="G31" s="293"/>
      <c r="H31" s="293"/>
      <c r="I31" s="293"/>
      <c r="J31" s="294">
        <v>1274580</v>
      </c>
      <c r="K31" s="284">
        <v>1274580</v>
      </c>
      <c r="L31" s="309">
        <v>1274580</v>
      </c>
      <c r="M31" s="321"/>
    </row>
    <row r="32" spans="1:13" ht="13.5" thickBot="1">
      <c r="A32" s="314" t="s">
        <v>386</v>
      </c>
      <c r="B32" s="27"/>
      <c r="C32" s="27"/>
      <c r="D32" s="27"/>
      <c r="E32" s="27"/>
      <c r="F32" s="27"/>
      <c r="G32" s="27"/>
      <c r="H32" s="27"/>
      <c r="I32" s="27"/>
      <c r="J32" s="306">
        <v>14989499</v>
      </c>
      <c r="K32" s="284">
        <v>14989499</v>
      </c>
      <c r="L32" s="309">
        <v>14989499</v>
      </c>
      <c r="M32" s="322"/>
    </row>
    <row r="33" spans="1:13" ht="13.5" thickBot="1">
      <c r="A33" s="296" t="s">
        <v>52</v>
      </c>
      <c r="B33" s="295"/>
      <c r="C33" s="140"/>
      <c r="D33" s="140"/>
      <c r="E33" s="140"/>
      <c r="F33" s="140"/>
      <c r="G33" s="140"/>
      <c r="H33" s="140"/>
      <c r="I33" s="140"/>
      <c r="J33" s="305">
        <v>3876240</v>
      </c>
      <c r="K33" s="284">
        <v>3876240</v>
      </c>
      <c r="L33" s="309">
        <v>3876240</v>
      </c>
      <c r="M33" s="323"/>
    </row>
    <row r="34" spans="1:13" ht="13.5" thickBot="1">
      <c r="A34" s="297" t="s">
        <v>387</v>
      </c>
      <c r="B34" s="298"/>
      <c r="C34" s="299"/>
      <c r="D34" s="298"/>
      <c r="E34" s="298"/>
      <c r="F34" s="298"/>
      <c r="G34" s="298"/>
      <c r="H34" s="298"/>
      <c r="I34" s="298"/>
      <c r="J34" s="307">
        <v>75240</v>
      </c>
      <c r="K34" s="284">
        <v>75240</v>
      </c>
      <c r="L34" s="309">
        <v>75240</v>
      </c>
      <c r="M34" s="324"/>
    </row>
    <row r="35" spans="1:13" ht="13.5" thickBot="1">
      <c r="A35" s="288" t="s">
        <v>388</v>
      </c>
      <c r="B35" s="300"/>
      <c r="C35" s="301"/>
      <c r="D35" s="300"/>
      <c r="E35" s="300"/>
      <c r="F35" s="300"/>
      <c r="G35" s="300"/>
      <c r="H35" s="300"/>
      <c r="I35" s="300"/>
      <c r="J35" s="308">
        <v>800000</v>
      </c>
      <c r="K35" s="284">
        <v>800000</v>
      </c>
      <c r="L35" s="309">
        <v>800000</v>
      </c>
      <c r="M35" s="325"/>
    </row>
    <row r="36" spans="1:13" ht="13.5" thickBot="1">
      <c r="A36" s="288" t="s">
        <v>389</v>
      </c>
      <c r="B36" s="300"/>
      <c r="C36" s="301"/>
      <c r="D36" s="302"/>
      <c r="E36" s="300"/>
      <c r="F36" s="300"/>
      <c r="G36" s="300"/>
      <c r="H36" s="300"/>
      <c r="I36" s="300"/>
      <c r="J36" s="308"/>
      <c r="K36" s="284"/>
      <c r="L36" s="309"/>
      <c r="M36" s="325"/>
    </row>
    <row r="37" spans="1:13" ht="13.5" thickBot="1">
      <c r="A37" s="288" t="s">
        <v>390</v>
      </c>
      <c r="B37" s="300"/>
      <c r="C37" s="301"/>
      <c r="D37" s="312"/>
      <c r="E37" s="300"/>
      <c r="F37" s="300"/>
      <c r="G37" s="300"/>
      <c r="H37" s="300"/>
      <c r="I37" s="300"/>
      <c r="J37" s="308">
        <v>450000</v>
      </c>
      <c r="K37" s="284">
        <v>450000</v>
      </c>
      <c r="L37" s="309">
        <v>450000</v>
      </c>
      <c r="M37" s="325"/>
    </row>
    <row r="38" spans="1:13" ht="13.5" thickBot="1">
      <c r="A38" s="288" t="s">
        <v>391</v>
      </c>
      <c r="B38" s="300"/>
      <c r="C38" s="301"/>
      <c r="D38" s="298"/>
      <c r="E38" s="300"/>
      <c r="F38" s="300"/>
      <c r="G38" s="300"/>
      <c r="H38" s="300"/>
      <c r="I38" s="300"/>
      <c r="J38" s="308">
        <v>950000</v>
      </c>
      <c r="K38" s="284">
        <v>950000</v>
      </c>
      <c r="L38" s="309">
        <v>950000</v>
      </c>
      <c r="M38" s="325"/>
    </row>
    <row r="39" spans="1:13" ht="13.5" thickBot="1">
      <c r="A39" s="288" t="s">
        <v>392</v>
      </c>
      <c r="B39" s="300"/>
      <c r="C39" s="301"/>
      <c r="D39" s="300"/>
      <c r="E39" s="300"/>
      <c r="F39" s="300"/>
      <c r="G39" s="300">
        <v>6955200</v>
      </c>
      <c r="H39" s="300"/>
      <c r="I39" s="300">
        <v>1632960</v>
      </c>
      <c r="J39" s="308"/>
      <c r="K39" s="284">
        <v>8833100</v>
      </c>
      <c r="L39" s="309">
        <v>8833100</v>
      </c>
      <c r="M39" s="325"/>
    </row>
    <row r="40" spans="1:13" ht="13.5" thickBot="1">
      <c r="A40" s="288" t="s">
        <v>393</v>
      </c>
      <c r="B40" s="300"/>
      <c r="C40" s="301"/>
      <c r="D40" s="300"/>
      <c r="E40" s="300"/>
      <c r="F40" s="300"/>
      <c r="G40" s="300"/>
      <c r="H40" s="300">
        <v>240000</v>
      </c>
      <c r="I40" s="300">
        <v>60000</v>
      </c>
      <c r="J40" s="308"/>
      <c r="K40" s="284">
        <v>300000</v>
      </c>
      <c r="L40" s="309">
        <v>300000</v>
      </c>
      <c r="M40" s="325"/>
    </row>
    <row r="41" spans="1:13" ht="13.5" thickBot="1">
      <c r="A41" s="288" t="s">
        <v>400</v>
      </c>
      <c r="B41" s="300"/>
      <c r="C41" s="301"/>
      <c r="D41" s="300"/>
      <c r="E41" s="300"/>
      <c r="F41" s="300"/>
      <c r="G41" s="300"/>
      <c r="H41" s="300"/>
      <c r="I41" s="300"/>
      <c r="J41" s="308">
        <v>5450000</v>
      </c>
      <c r="K41" s="284">
        <v>5450000</v>
      </c>
      <c r="L41" s="309">
        <v>5450000</v>
      </c>
      <c r="M41" s="325"/>
    </row>
    <row r="42" spans="1:13" ht="13.5" thickBot="1">
      <c r="A42" s="288" t="s">
        <v>46</v>
      </c>
      <c r="B42" s="300">
        <v>10549890</v>
      </c>
      <c r="C42" s="301"/>
      <c r="D42" s="300"/>
      <c r="E42" s="300"/>
      <c r="F42" s="300"/>
      <c r="G42" s="300"/>
      <c r="H42" s="300"/>
      <c r="I42" s="300"/>
      <c r="J42" s="308"/>
      <c r="K42" s="284"/>
      <c r="L42" s="309">
        <v>10549890</v>
      </c>
      <c r="M42" s="325"/>
    </row>
    <row r="43" spans="1:13" ht="13.5" thickBot="1">
      <c r="A43" s="288" t="s">
        <v>684</v>
      </c>
      <c r="B43" s="300">
        <v>4256659</v>
      </c>
      <c r="C43" s="301"/>
      <c r="D43" s="300">
        <v>700000</v>
      </c>
      <c r="E43" s="300">
        <v>300000</v>
      </c>
      <c r="F43" s="300">
        <v>20000</v>
      </c>
      <c r="G43" s="300"/>
      <c r="H43" s="300">
        <v>1580000</v>
      </c>
      <c r="I43" s="300">
        <v>379900</v>
      </c>
      <c r="J43" s="308"/>
      <c r="K43" s="284">
        <v>2979900</v>
      </c>
      <c r="L43" s="309">
        <v>7236559</v>
      </c>
      <c r="M43" s="325"/>
    </row>
    <row r="44" spans="1:13" ht="13.5" thickBot="1">
      <c r="A44" s="288" t="s">
        <v>394</v>
      </c>
      <c r="B44" s="300"/>
      <c r="C44" s="301"/>
      <c r="D44" s="300"/>
      <c r="E44" s="300">
        <v>30000</v>
      </c>
      <c r="F44" s="300"/>
      <c r="G44" s="300"/>
      <c r="H44" s="300">
        <v>56000</v>
      </c>
      <c r="I44" s="300">
        <v>14000</v>
      </c>
      <c r="J44" s="301"/>
      <c r="K44" s="284">
        <v>100000</v>
      </c>
      <c r="L44" s="309">
        <v>100000</v>
      </c>
      <c r="M44" s="325"/>
    </row>
    <row r="45" spans="1:13" ht="12.75">
      <c r="A45" s="288" t="s">
        <v>42</v>
      </c>
      <c r="B45" s="300"/>
      <c r="C45" s="301"/>
      <c r="D45" s="300"/>
      <c r="E45" s="300">
        <v>20000</v>
      </c>
      <c r="F45" s="300"/>
      <c r="G45" s="300"/>
      <c r="H45" s="300">
        <v>380000</v>
      </c>
      <c r="I45" s="300">
        <v>100000</v>
      </c>
      <c r="J45" s="301"/>
      <c r="K45" s="284">
        <v>500000</v>
      </c>
      <c r="L45" s="309">
        <v>500000</v>
      </c>
      <c r="M45" s="325">
        <v>8829296</v>
      </c>
    </row>
    <row r="46" spans="1:13" ht="13.5" customHeight="1">
      <c r="A46" s="303" t="s">
        <v>91</v>
      </c>
      <c r="B46" s="311">
        <f>SUM(B6:B45)</f>
        <v>101038855</v>
      </c>
      <c r="C46" s="311">
        <f>SUM(B46)</f>
        <v>101038855</v>
      </c>
      <c r="D46" s="311">
        <f aca="true" t="shared" si="0" ref="D46:K46">SUM(D6:D45)</f>
        <v>16800000</v>
      </c>
      <c r="E46" s="311">
        <f t="shared" si="0"/>
        <v>12504400</v>
      </c>
      <c r="F46" s="311">
        <f t="shared" si="0"/>
        <v>1140000</v>
      </c>
      <c r="G46" s="311">
        <f t="shared" si="0"/>
        <v>38115014</v>
      </c>
      <c r="H46" s="311">
        <f t="shared" si="0"/>
        <v>89013571</v>
      </c>
      <c r="I46" s="311">
        <f t="shared" si="0"/>
        <v>19937346</v>
      </c>
      <c r="J46" s="311">
        <f t="shared" si="0"/>
        <v>112888070</v>
      </c>
      <c r="K46" s="311">
        <f t="shared" si="0"/>
        <v>281576990</v>
      </c>
      <c r="L46" s="311">
        <f>SUM(L6:L45)</f>
        <v>382615845</v>
      </c>
      <c r="M46" s="326"/>
    </row>
    <row r="47" spans="1:13" ht="12.75">
      <c r="A47" s="463" t="s">
        <v>683</v>
      </c>
      <c r="B47" s="469"/>
      <c r="C47" s="469"/>
      <c r="D47" s="469"/>
      <c r="E47" s="469"/>
      <c r="F47" s="469"/>
      <c r="G47" s="464"/>
      <c r="H47" s="469"/>
      <c r="I47" s="469"/>
      <c r="J47" s="470">
        <v>70000000</v>
      </c>
      <c r="K47" s="464">
        <v>70000000</v>
      </c>
      <c r="L47" s="465">
        <v>70000000</v>
      </c>
      <c r="M47" s="326"/>
    </row>
    <row r="48" spans="1:13" ht="12.75">
      <c r="A48" s="474" t="s">
        <v>395</v>
      </c>
      <c r="B48" s="582">
        <v>17356980</v>
      </c>
      <c r="C48" s="582"/>
      <c r="D48" s="283">
        <v>820000</v>
      </c>
      <c r="E48" s="283">
        <v>9050000</v>
      </c>
      <c r="F48" s="283"/>
      <c r="G48" s="475"/>
      <c r="H48" s="283">
        <v>26041000</v>
      </c>
      <c r="I48" s="283">
        <v>10095600</v>
      </c>
      <c r="J48" s="283">
        <v>1200000</v>
      </c>
      <c r="K48" s="283">
        <v>47206600</v>
      </c>
      <c r="L48" s="317">
        <v>64036580</v>
      </c>
      <c r="M48" s="317">
        <v>7800000</v>
      </c>
    </row>
    <row r="49" spans="1:13" ht="12.75">
      <c r="A49" s="474" t="s">
        <v>693</v>
      </c>
      <c r="B49" s="283"/>
      <c r="C49" s="283">
        <f>SUM(B49)</f>
        <v>0</v>
      </c>
      <c r="D49" s="283"/>
      <c r="E49" s="283"/>
      <c r="F49" s="283"/>
      <c r="G49" s="475"/>
      <c r="H49" s="283"/>
      <c r="I49" s="283"/>
      <c r="J49" s="283">
        <v>13499572</v>
      </c>
      <c r="K49" s="283">
        <v>13499572</v>
      </c>
      <c r="L49" s="320">
        <v>13499572</v>
      </c>
      <c r="M49" s="320"/>
    </row>
    <row r="50" spans="1:13" ht="15.75" thickBot="1">
      <c r="A50" s="304"/>
      <c r="B50" s="583">
        <f>SUM(B46:B49)</f>
        <v>118395835</v>
      </c>
      <c r="C50" s="583"/>
      <c r="D50" s="471">
        <f aca="true" t="shared" si="1" ref="D50:I50">SUM(D46:D48)</f>
        <v>17620000</v>
      </c>
      <c r="E50" s="471">
        <f t="shared" si="1"/>
        <v>21554400</v>
      </c>
      <c r="F50" s="471">
        <f t="shared" si="1"/>
        <v>1140000</v>
      </c>
      <c r="G50" s="471">
        <f t="shared" si="1"/>
        <v>38115014</v>
      </c>
      <c r="H50" s="471">
        <f t="shared" si="1"/>
        <v>115054571</v>
      </c>
      <c r="I50" s="471">
        <f t="shared" si="1"/>
        <v>30032946</v>
      </c>
      <c r="J50" s="472">
        <f>SUM(J46:J49)</f>
        <v>197587642</v>
      </c>
      <c r="K50" s="473">
        <f>SUM(K46:K49)</f>
        <v>412283162</v>
      </c>
      <c r="L50" s="315">
        <f>SUM(L46:L49)</f>
        <v>530151997</v>
      </c>
      <c r="M50" s="327">
        <f>SUM(M13:M48)</f>
        <v>79342809</v>
      </c>
    </row>
    <row r="51" spans="1:13" ht="12.75">
      <c r="A51" s="578"/>
      <c r="B51" s="578"/>
      <c r="C51" s="578"/>
      <c r="D51" s="578"/>
      <c r="E51" s="578"/>
      <c r="F51" s="578"/>
      <c r="G51" s="578"/>
      <c r="H51" s="578"/>
      <c r="I51" s="578"/>
      <c r="J51" s="578"/>
      <c r="K51" s="579"/>
      <c r="L51" s="574">
        <f>SUM(L50:M50)</f>
        <v>609494806</v>
      </c>
      <c r="M51" s="575"/>
    </row>
    <row r="52" spans="1:13" ht="13.5" thickBot="1">
      <c r="A52" s="580"/>
      <c r="B52" s="580"/>
      <c r="C52" s="580"/>
      <c r="D52" s="580"/>
      <c r="E52" s="580"/>
      <c r="F52" s="580"/>
      <c r="G52" s="580"/>
      <c r="H52" s="580"/>
      <c r="I52" s="580"/>
      <c r="J52" s="580"/>
      <c r="K52" s="581"/>
      <c r="L52" s="576"/>
      <c r="M52" s="577"/>
    </row>
  </sheetData>
  <sheetProtection/>
  <mergeCells count="23">
    <mergeCell ref="F4:F5"/>
    <mergeCell ref="G4:G5"/>
    <mergeCell ref="H4:H5"/>
    <mergeCell ref="B13:C13"/>
    <mergeCell ref="B14:C14"/>
    <mergeCell ref="B15:C15"/>
    <mergeCell ref="A2:M2"/>
    <mergeCell ref="B4:C5"/>
    <mergeCell ref="D4:D5"/>
    <mergeCell ref="E4:E5"/>
    <mergeCell ref="L4:L5"/>
    <mergeCell ref="B6:C6"/>
    <mergeCell ref="M4:M5"/>
    <mergeCell ref="I4:I5"/>
    <mergeCell ref="J4:J5"/>
    <mergeCell ref="K4:K5"/>
    <mergeCell ref="L51:M52"/>
    <mergeCell ref="A51:K52"/>
    <mergeCell ref="B48:C48"/>
    <mergeCell ref="B50:C50"/>
    <mergeCell ref="B8:C8"/>
    <mergeCell ref="B9:C9"/>
    <mergeCell ref="B10:C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8" scale="11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6.8515625" style="0" customWidth="1"/>
    <col min="2" max="2" width="24.8515625" style="0" customWidth="1"/>
  </cols>
  <sheetData>
    <row r="1" ht="12.75">
      <c r="B1" s="198"/>
    </row>
    <row r="2" ht="12.75">
      <c r="B2" s="198" t="s">
        <v>689</v>
      </c>
    </row>
    <row r="4" spans="1:2" ht="18">
      <c r="A4" s="482" t="s">
        <v>626</v>
      </c>
      <c r="B4" s="482"/>
    </row>
    <row r="5" spans="1:2" ht="18.75" thickBot="1">
      <c r="A5" s="22"/>
      <c r="B5" s="22"/>
    </row>
    <row r="6" spans="1:2" ht="16.5" thickBot="1">
      <c r="A6" s="602" t="s">
        <v>94</v>
      </c>
      <c r="B6" s="603"/>
    </row>
    <row r="8" spans="1:2" ht="15.75">
      <c r="A8" s="62" t="s">
        <v>95</v>
      </c>
      <c r="B8" s="27"/>
    </row>
    <row r="9" spans="1:2" ht="12.75">
      <c r="A9" s="63" t="s">
        <v>96</v>
      </c>
      <c r="B9" s="32">
        <v>2362200</v>
      </c>
    </row>
    <row r="10" spans="1:2" ht="12.75">
      <c r="A10" s="27" t="s">
        <v>627</v>
      </c>
      <c r="B10" s="32">
        <v>637800</v>
      </c>
    </row>
    <row r="11" spans="1:2" ht="12.75">
      <c r="A11" s="28" t="s">
        <v>97</v>
      </c>
      <c r="B11" s="65">
        <f>SUM(B9:B10)</f>
        <v>3000000</v>
      </c>
    </row>
    <row r="12" spans="1:2" ht="12.75">
      <c r="A12" s="66"/>
      <c r="B12" s="67"/>
    </row>
    <row r="13" ht="15.75">
      <c r="A13" s="68" t="s">
        <v>98</v>
      </c>
    </row>
    <row r="14" spans="1:2" ht="12.75">
      <c r="A14" s="27" t="s">
        <v>587</v>
      </c>
      <c r="B14" s="32">
        <v>4375800</v>
      </c>
    </row>
    <row r="15" spans="1:2" ht="12.75">
      <c r="A15" s="27" t="s">
        <v>588</v>
      </c>
      <c r="B15" s="32">
        <v>3082950</v>
      </c>
    </row>
    <row r="16" spans="1:2" ht="12.75">
      <c r="A16" s="28" t="s">
        <v>91</v>
      </c>
      <c r="B16" s="64">
        <v>7458750</v>
      </c>
    </row>
    <row r="17" spans="1:2" ht="12.75">
      <c r="A17" s="27" t="s">
        <v>99</v>
      </c>
      <c r="B17" s="32">
        <v>-1491750</v>
      </c>
    </row>
    <row r="18" spans="1:2" ht="12.75">
      <c r="A18" s="27" t="s">
        <v>100</v>
      </c>
      <c r="B18" s="64">
        <v>5967000</v>
      </c>
    </row>
    <row r="19" spans="1:2" ht="12.75">
      <c r="A19" s="69" t="s">
        <v>589</v>
      </c>
      <c r="B19" s="70">
        <v>1469000</v>
      </c>
    </row>
    <row r="20" spans="1:2" ht="12.75">
      <c r="A20" s="71" t="s">
        <v>101</v>
      </c>
      <c r="B20" s="73">
        <v>4498000</v>
      </c>
    </row>
    <row r="21" spans="1:2" ht="12.75">
      <c r="A21" s="74"/>
      <c r="B21" s="74"/>
    </row>
    <row r="22" ht="15.75">
      <c r="A22" s="68" t="s">
        <v>102</v>
      </c>
    </row>
    <row r="23" spans="1:2" ht="12.75">
      <c r="A23" s="27" t="s">
        <v>103</v>
      </c>
      <c r="B23" s="27"/>
    </row>
    <row r="24" spans="1:2" ht="12.75">
      <c r="A24" s="27" t="s">
        <v>590</v>
      </c>
      <c r="B24" s="32">
        <v>4966200</v>
      </c>
    </row>
    <row r="25" spans="1:2" ht="12.75">
      <c r="A25" s="27" t="s">
        <v>104</v>
      </c>
      <c r="B25" s="32"/>
    </row>
    <row r="26" spans="1:2" ht="12.75">
      <c r="A26" s="27" t="s">
        <v>591</v>
      </c>
      <c r="B26" s="32">
        <v>2125980</v>
      </c>
    </row>
    <row r="27" spans="1:2" ht="12.75">
      <c r="A27" s="27" t="s">
        <v>592</v>
      </c>
      <c r="B27" s="32">
        <v>3720000</v>
      </c>
    </row>
    <row r="28" spans="1:2" ht="12.75">
      <c r="A28" s="27" t="s">
        <v>105</v>
      </c>
      <c r="B28" s="32"/>
    </row>
    <row r="29" spans="1:2" ht="12.75">
      <c r="A29" s="27" t="s">
        <v>593</v>
      </c>
      <c r="B29" s="32">
        <v>543120</v>
      </c>
    </row>
    <row r="30" spans="1:2" ht="12.75">
      <c r="A30" s="27" t="s">
        <v>594</v>
      </c>
      <c r="B30" s="32">
        <v>864900</v>
      </c>
    </row>
    <row r="31" spans="1:2" ht="12.75">
      <c r="A31" s="27" t="s">
        <v>100</v>
      </c>
      <c r="B31" s="64">
        <v>12220200</v>
      </c>
    </row>
    <row r="32" spans="1:2" ht="12.75">
      <c r="A32" s="69" t="s">
        <v>595</v>
      </c>
      <c r="B32" s="64">
        <v>2598000</v>
      </c>
    </row>
    <row r="33" spans="1:2" ht="12.75">
      <c r="A33" s="75" t="s">
        <v>101</v>
      </c>
      <c r="B33" s="73">
        <v>9622200</v>
      </c>
    </row>
    <row r="34" spans="1:2" ht="12.75">
      <c r="A34" s="29"/>
      <c r="B34" s="74"/>
    </row>
    <row r="35" ht="15.75">
      <c r="A35" s="68" t="s">
        <v>628</v>
      </c>
    </row>
    <row r="36" spans="1:2" ht="12.75">
      <c r="A36" s="27"/>
      <c r="B36" s="32">
        <v>0</v>
      </c>
    </row>
    <row r="37" spans="1:2" ht="12.75">
      <c r="A37" s="27" t="s">
        <v>596</v>
      </c>
      <c r="B37" s="32">
        <v>15000000</v>
      </c>
    </row>
    <row r="38" spans="1:2" ht="12.75">
      <c r="A38" s="27" t="s">
        <v>100</v>
      </c>
      <c r="B38" s="64">
        <v>15000000</v>
      </c>
    </row>
    <row r="39" spans="1:2" ht="12.75">
      <c r="A39" s="69" t="s">
        <v>595</v>
      </c>
      <c r="B39" s="70">
        <v>3189000</v>
      </c>
    </row>
    <row r="40" spans="1:2" ht="12.75">
      <c r="A40" s="71" t="s">
        <v>101</v>
      </c>
      <c r="B40" s="72">
        <v>11811000</v>
      </c>
    </row>
    <row r="41" spans="1:2" ht="12.75">
      <c r="A41" s="76"/>
      <c r="B41" s="77"/>
    </row>
    <row r="42" ht="15.75">
      <c r="A42" s="68" t="s">
        <v>40</v>
      </c>
    </row>
    <row r="43" spans="1:2" ht="12.75">
      <c r="A43" s="27" t="s">
        <v>597</v>
      </c>
      <c r="B43" s="64">
        <v>12801600</v>
      </c>
    </row>
    <row r="44" spans="1:2" ht="12.75">
      <c r="A44" s="27" t="s">
        <v>100</v>
      </c>
      <c r="B44" s="64">
        <v>12801600</v>
      </c>
    </row>
    <row r="45" spans="1:2" ht="12.75">
      <c r="A45" s="27" t="s">
        <v>595</v>
      </c>
      <c r="B45" s="64">
        <v>2721600</v>
      </c>
    </row>
    <row r="46" spans="1:2" ht="12.75">
      <c r="A46" s="71" t="s">
        <v>101</v>
      </c>
      <c r="B46" s="65">
        <v>10080000</v>
      </c>
    </row>
    <row r="47" spans="1:2" ht="12.75">
      <c r="A47" s="267"/>
      <c r="B47" s="268"/>
    </row>
    <row r="48" ht="15.75">
      <c r="A48" s="68" t="s">
        <v>345</v>
      </c>
    </row>
    <row r="49" spans="1:2" ht="12.75">
      <c r="A49" s="27" t="s">
        <v>598</v>
      </c>
      <c r="B49" s="64">
        <v>1104900</v>
      </c>
    </row>
    <row r="50" spans="1:2" ht="12.75">
      <c r="A50" s="27" t="s">
        <v>100</v>
      </c>
      <c r="B50" s="64">
        <v>1104900</v>
      </c>
    </row>
    <row r="51" spans="1:2" ht="12.75">
      <c r="A51" s="27" t="s">
        <v>595</v>
      </c>
      <c r="B51" s="64">
        <v>234900</v>
      </c>
    </row>
    <row r="52" spans="1:2" ht="12.75">
      <c r="A52" s="71" t="s">
        <v>101</v>
      </c>
      <c r="B52" s="65">
        <v>870000</v>
      </c>
    </row>
    <row r="53" spans="1:2" ht="12.75">
      <c r="A53" s="74"/>
      <c r="B53" s="74"/>
    </row>
    <row r="54" spans="1:2" ht="15.75">
      <c r="A54" s="68" t="s">
        <v>106</v>
      </c>
      <c r="B54" s="74"/>
    </row>
    <row r="55" spans="1:2" ht="12.75">
      <c r="A55" s="27" t="s">
        <v>599</v>
      </c>
      <c r="B55" s="64">
        <v>7777500</v>
      </c>
    </row>
    <row r="56" spans="1:2" ht="12.75">
      <c r="A56" s="27" t="s">
        <v>107</v>
      </c>
      <c r="B56" s="269">
        <v>7777500</v>
      </c>
    </row>
    <row r="57" spans="1:2" ht="12.75">
      <c r="A57" s="63" t="s">
        <v>595</v>
      </c>
      <c r="B57" s="269">
        <v>1653500</v>
      </c>
    </row>
    <row r="58" spans="1:2" ht="12.75">
      <c r="A58" s="28" t="s">
        <v>101</v>
      </c>
      <c r="B58" s="37">
        <v>6124000</v>
      </c>
    </row>
    <row r="59" spans="1:2" ht="13.5" thickBot="1">
      <c r="A59" s="135"/>
      <c r="B59" s="270"/>
    </row>
    <row r="60" spans="1:2" ht="15.75">
      <c r="A60" s="271" t="s">
        <v>108</v>
      </c>
      <c r="B60" s="272">
        <v>58371200</v>
      </c>
    </row>
    <row r="61" spans="1:2" ht="13.5" thickBot="1">
      <c r="A61" s="273" t="s">
        <v>600</v>
      </c>
      <c r="B61" s="274">
        <v>6632643</v>
      </c>
    </row>
    <row r="62" ht="13.5" thickBot="1"/>
    <row r="63" spans="1:2" ht="15.75" thickBot="1">
      <c r="A63" s="169" t="s">
        <v>355</v>
      </c>
      <c r="B63" s="79">
        <v>65003843</v>
      </c>
    </row>
    <row r="64" spans="1:2" ht="15">
      <c r="A64" s="74"/>
      <c r="B64" s="275"/>
    </row>
    <row r="65" ht="13.5" thickBot="1"/>
    <row r="66" spans="1:2" ht="16.5" thickBot="1">
      <c r="A66" s="604" t="s">
        <v>109</v>
      </c>
      <c r="B66" s="605"/>
    </row>
    <row r="68" ht="15.75">
      <c r="A68" s="68" t="s">
        <v>110</v>
      </c>
    </row>
    <row r="69" spans="1:2" ht="12.75">
      <c r="A69" s="27" t="s">
        <v>111</v>
      </c>
      <c r="B69" s="269">
        <v>2100000</v>
      </c>
    </row>
    <row r="70" spans="1:2" ht="12.75">
      <c r="A70" s="27" t="s">
        <v>36</v>
      </c>
      <c r="B70" s="269">
        <v>9000000</v>
      </c>
    </row>
    <row r="71" spans="1:2" ht="12.75">
      <c r="A71" s="27" t="s">
        <v>345</v>
      </c>
      <c r="B71" s="269">
        <v>662940</v>
      </c>
    </row>
    <row r="72" spans="1:2" ht="12.75">
      <c r="A72" s="27" t="s">
        <v>112</v>
      </c>
      <c r="B72" s="269">
        <v>12220200</v>
      </c>
    </row>
    <row r="73" spans="1:2" ht="12.75">
      <c r="A73" s="27" t="s">
        <v>113</v>
      </c>
      <c r="B73" s="269">
        <v>5967000</v>
      </c>
    </row>
    <row r="74" spans="1:2" ht="12.75">
      <c r="A74" s="27" t="s">
        <v>40</v>
      </c>
      <c r="B74" s="269">
        <v>8833100</v>
      </c>
    </row>
    <row r="75" spans="1:2" ht="12.75">
      <c r="A75" s="27" t="s">
        <v>106</v>
      </c>
      <c r="B75" s="269">
        <v>4666500</v>
      </c>
    </row>
    <row r="76" spans="1:2" ht="12.75">
      <c r="A76" s="28" t="s">
        <v>91</v>
      </c>
      <c r="B76" s="37">
        <f>SUM(B69:B75)</f>
        <v>43449740</v>
      </c>
    </row>
    <row r="77" ht="12.75">
      <c r="B77" s="432"/>
    </row>
    <row r="78" spans="1:2" ht="12.75">
      <c r="A78" s="27" t="s">
        <v>114</v>
      </c>
      <c r="B78" s="36">
        <v>9912013</v>
      </c>
    </row>
    <row r="79" spans="1:2" ht="13.5" thickBot="1">
      <c r="A79" s="80" t="s">
        <v>115</v>
      </c>
      <c r="B79" s="81">
        <v>11642090</v>
      </c>
    </row>
    <row r="80" spans="1:2" ht="16.5" thickBot="1">
      <c r="A80" s="78" t="s">
        <v>87</v>
      </c>
      <c r="B80" s="79">
        <v>65003843</v>
      </c>
    </row>
    <row r="82" ht="13.5" thickBot="1"/>
    <row r="83" ht="12.75">
      <c r="A83" s="460" t="s">
        <v>346</v>
      </c>
    </row>
    <row r="84" ht="12.75">
      <c r="A84" s="458" t="s">
        <v>658</v>
      </c>
    </row>
    <row r="85" ht="12.75">
      <c r="A85" s="458" t="s">
        <v>659</v>
      </c>
    </row>
    <row r="86" ht="13.5" thickBot="1">
      <c r="A86" s="459"/>
    </row>
  </sheetData>
  <sheetProtection/>
  <mergeCells count="3">
    <mergeCell ref="A4:B4"/>
    <mergeCell ref="A6:B6"/>
    <mergeCell ref="A66:B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D1" sqref="D1:E1"/>
    </sheetView>
  </sheetViews>
  <sheetFormatPr defaultColWidth="9.140625" defaultRowHeight="12.75"/>
  <cols>
    <col min="1" max="1" width="50.57421875" style="0" customWidth="1"/>
    <col min="2" max="2" width="5.7109375" style="0" customWidth="1"/>
    <col min="3" max="3" width="9.57421875" style="0" customWidth="1"/>
    <col min="4" max="5" width="10.00390625" style="0" customWidth="1"/>
  </cols>
  <sheetData>
    <row r="1" spans="4:5" ht="12.75">
      <c r="D1" s="480" t="s">
        <v>714</v>
      </c>
      <c r="E1" s="480"/>
    </row>
    <row r="3" spans="1:5" ht="12.75">
      <c r="A3" s="607" t="s">
        <v>463</v>
      </c>
      <c r="B3" s="607"/>
      <c r="C3" s="607"/>
      <c r="D3" s="607"/>
      <c r="E3" s="607"/>
    </row>
    <row r="4" spans="1:5" ht="12.75">
      <c r="A4" s="608" t="s">
        <v>695</v>
      </c>
      <c r="B4" s="608"/>
      <c r="C4" s="608"/>
      <c r="D4" s="608"/>
      <c r="E4" s="608"/>
    </row>
    <row r="8" spans="4:5" ht="12.75">
      <c r="D8" s="609" t="s">
        <v>464</v>
      </c>
      <c r="E8" s="609"/>
    </row>
    <row r="9" spans="1:5" ht="25.5">
      <c r="A9" s="400" t="s">
        <v>465</v>
      </c>
      <c r="B9" s="401" t="s">
        <v>466</v>
      </c>
      <c r="C9" s="400" t="s">
        <v>467</v>
      </c>
      <c r="D9" s="400" t="s">
        <v>468</v>
      </c>
      <c r="E9" s="400" t="s">
        <v>696</v>
      </c>
    </row>
    <row r="10" spans="1:5" ht="12.75">
      <c r="A10" s="606" t="s">
        <v>469</v>
      </c>
      <c r="B10" s="606"/>
      <c r="C10" s="606"/>
      <c r="D10" s="606"/>
      <c r="E10" s="606"/>
    </row>
    <row r="11" spans="1:5" ht="51">
      <c r="A11" s="31" t="s">
        <v>470</v>
      </c>
      <c r="B11" s="402">
        <v>1</v>
      </c>
      <c r="C11" s="403">
        <v>112472</v>
      </c>
      <c r="D11" s="403">
        <v>95700</v>
      </c>
      <c r="E11" s="403">
        <v>93690</v>
      </c>
    </row>
    <row r="12" spans="1:5" ht="12.75">
      <c r="A12" s="27" t="s">
        <v>471</v>
      </c>
      <c r="B12" s="26">
        <v>2</v>
      </c>
      <c r="C12" s="403">
        <v>45110</v>
      </c>
      <c r="D12" s="403">
        <v>35000</v>
      </c>
      <c r="E12" s="403">
        <v>37000</v>
      </c>
    </row>
    <row r="13" spans="1:5" ht="25.5">
      <c r="A13" s="31" t="s">
        <v>472</v>
      </c>
      <c r="B13" s="402">
        <v>3</v>
      </c>
      <c r="C13" s="403">
        <v>259785</v>
      </c>
      <c r="D13" s="403">
        <v>125998</v>
      </c>
      <c r="E13" s="403">
        <v>110230</v>
      </c>
    </row>
    <row r="14" spans="1:5" ht="25.5">
      <c r="A14" s="31" t="s">
        <v>473</v>
      </c>
      <c r="B14" s="402">
        <v>4</v>
      </c>
      <c r="C14" s="403">
        <v>66812</v>
      </c>
      <c r="D14" s="403">
        <v>57000</v>
      </c>
      <c r="E14" s="403">
        <v>60000</v>
      </c>
    </row>
    <row r="15" spans="1:5" ht="12.75">
      <c r="A15" s="31" t="s">
        <v>474</v>
      </c>
      <c r="B15" s="26">
        <v>5</v>
      </c>
      <c r="C15" s="404"/>
      <c r="D15" s="404"/>
      <c r="E15" s="404"/>
    </row>
    <row r="16" spans="1:5" ht="12.75">
      <c r="A16" s="31" t="s">
        <v>475</v>
      </c>
      <c r="B16" s="26">
        <v>6</v>
      </c>
      <c r="C16" s="404"/>
      <c r="D16" s="404"/>
      <c r="E16" s="404"/>
    </row>
    <row r="17" spans="1:5" ht="12.75">
      <c r="A17" s="31" t="s">
        <v>476</v>
      </c>
      <c r="B17" s="26">
        <v>7</v>
      </c>
      <c r="C17" s="404"/>
      <c r="D17" s="404"/>
      <c r="E17" s="404"/>
    </row>
    <row r="18" spans="1:5" ht="12.75">
      <c r="A18" s="31" t="s">
        <v>477</v>
      </c>
      <c r="B18" s="26">
        <v>8</v>
      </c>
      <c r="C18" s="403">
        <v>59504</v>
      </c>
      <c r="D18" s="403">
        <v>11000</v>
      </c>
      <c r="E18" s="403">
        <v>11000</v>
      </c>
    </row>
    <row r="19" spans="1:5" ht="12.75">
      <c r="A19" s="31" t="s">
        <v>478</v>
      </c>
      <c r="B19" s="26">
        <v>9</v>
      </c>
      <c r="C19" s="404"/>
      <c r="D19" s="404"/>
      <c r="E19" s="404"/>
    </row>
    <row r="20" spans="1:5" ht="12.75">
      <c r="A20" s="31" t="s">
        <v>479</v>
      </c>
      <c r="B20" s="26">
        <v>10</v>
      </c>
      <c r="C20" s="404"/>
      <c r="D20" s="404"/>
      <c r="E20" s="404"/>
    </row>
    <row r="21" spans="1:5" ht="12.75">
      <c r="A21" s="405" t="s">
        <v>480</v>
      </c>
      <c r="B21" s="374">
        <v>11</v>
      </c>
      <c r="C21" s="406">
        <f>SUM(C11:C20)</f>
        <v>543683</v>
      </c>
      <c r="D21" s="406">
        <f>SUM(D11:D20)</f>
        <v>324698</v>
      </c>
      <c r="E21" s="406">
        <f>SUM(E11:E20)</f>
        <v>311920</v>
      </c>
    </row>
    <row r="22" spans="1:5" ht="12.75">
      <c r="A22" s="31" t="s">
        <v>481</v>
      </c>
      <c r="B22" s="26">
        <v>12</v>
      </c>
      <c r="C22" s="403">
        <v>108000</v>
      </c>
      <c r="D22" s="403">
        <v>93225</v>
      </c>
      <c r="E22" s="403">
        <v>93225</v>
      </c>
    </row>
    <row r="23" spans="1:5" ht="12.75">
      <c r="A23" s="31" t="s">
        <v>482</v>
      </c>
      <c r="B23" s="26">
        <v>13</v>
      </c>
      <c r="C23" s="403">
        <v>29160</v>
      </c>
      <c r="D23" s="403">
        <v>25171</v>
      </c>
      <c r="E23" s="403">
        <v>25171</v>
      </c>
    </row>
    <row r="24" spans="1:5" ht="38.25">
      <c r="A24" s="31" t="s">
        <v>483</v>
      </c>
      <c r="B24" s="402">
        <v>14</v>
      </c>
      <c r="C24" s="403">
        <v>276520</v>
      </c>
      <c r="D24" s="403">
        <v>99619</v>
      </c>
      <c r="E24" s="403">
        <v>89619</v>
      </c>
    </row>
    <row r="25" spans="1:5" ht="25.5">
      <c r="A25" s="31" t="s">
        <v>484</v>
      </c>
      <c r="B25" s="402">
        <v>15</v>
      </c>
      <c r="C25" s="403">
        <v>8852</v>
      </c>
      <c r="D25" s="403">
        <v>7000</v>
      </c>
      <c r="E25" s="403">
        <v>7500</v>
      </c>
    </row>
    <row r="26" spans="1:5" ht="12.75">
      <c r="A26" s="31" t="s">
        <v>485</v>
      </c>
      <c r="B26" s="26">
        <v>16</v>
      </c>
      <c r="C26" s="404"/>
      <c r="D26" s="404"/>
      <c r="E26" s="404"/>
    </row>
    <row r="27" spans="1:5" ht="12.75">
      <c r="A27" s="31" t="s">
        <v>486</v>
      </c>
      <c r="B27" s="26">
        <v>17</v>
      </c>
      <c r="C27" s="404"/>
      <c r="D27" s="404"/>
      <c r="E27" s="404"/>
    </row>
    <row r="28" spans="1:5" ht="12.75">
      <c r="A28" s="31" t="s">
        <v>487</v>
      </c>
      <c r="B28" s="26">
        <v>18</v>
      </c>
      <c r="C28" s="403">
        <v>70329</v>
      </c>
      <c r="D28" s="403">
        <v>52000</v>
      </c>
      <c r="E28" s="403">
        <v>53000</v>
      </c>
    </row>
    <row r="29" spans="1:5" ht="12.75">
      <c r="A29" s="31" t="s">
        <v>488</v>
      </c>
      <c r="B29" s="26">
        <v>19</v>
      </c>
      <c r="C29" s="404"/>
      <c r="D29" s="404"/>
      <c r="E29" s="404"/>
    </row>
    <row r="30" spans="1:5" ht="12.75">
      <c r="A30" s="31" t="s">
        <v>489</v>
      </c>
      <c r="B30" s="26">
        <v>20</v>
      </c>
      <c r="C30" s="404"/>
      <c r="D30" s="404"/>
      <c r="E30" s="404"/>
    </row>
    <row r="31" spans="1:5" ht="12.75">
      <c r="A31" s="31" t="s">
        <v>490</v>
      </c>
      <c r="B31" s="26">
        <v>21</v>
      </c>
      <c r="C31" s="404"/>
      <c r="D31" s="404"/>
      <c r="E31" s="404"/>
    </row>
    <row r="32" spans="1:5" ht="12.75">
      <c r="A32" s="31" t="s">
        <v>491</v>
      </c>
      <c r="B32" s="26">
        <v>22</v>
      </c>
      <c r="C32" s="404"/>
      <c r="D32" s="404"/>
      <c r="E32" s="404"/>
    </row>
    <row r="33" spans="1:5" ht="12.75">
      <c r="A33" s="31" t="s">
        <v>492</v>
      </c>
      <c r="B33" s="26">
        <v>23</v>
      </c>
      <c r="C33" s="403">
        <v>1000</v>
      </c>
      <c r="D33" s="403">
        <v>1000</v>
      </c>
      <c r="E33" s="403">
        <v>1000</v>
      </c>
    </row>
    <row r="34" spans="1:5" ht="12.75">
      <c r="A34" s="405" t="s">
        <v>493</v>
      </c>
      <c r="B34" s="374">
        <v>24</v>
      </c>
      <c r="C34" s="407">
        <f>SUM(C22:C33)</f>
        <v>493861</v>
      </c>
      <c r="D34" s="407">
        <f>SUM(D22:D33)</f>
        <v>278015</v>
      </c>
      <c r="E34" s="407">
        <f>SUM(E22:E33)</f>
        <v>269515</v>
      </c>
    </row>
    <row r="47" spans="1:5" ht="25.5">
      <c r="A47" s="400" t="s">
        <v>465</v>
      </c>
      <c r="B47" s="408" t="s">
        <v>494</v>
      </c>
      <c r="C47" s="400" t="s">
        <v>697</v>
      </c>
      <c r="D47" s="400" t="s">
        <v>468</v>
      </c>
      <c r="E47" s="400" t="s">
        <v>696</v>
      </c>
    </row>
    <row r="48" spans="1:5" ht="12.75">
      <c r="A48" s="606" t="s">
        <v>495</v>
      </c>
      <c r="B48" s="606"/>
      <c r="C48" s="606"/>
      <c r="D48" s="606"/>
      <c r="E48" s="606"/>
    </row>
    <row r="49" spans="1:5" ht="38.25">
      <c r="A49" s="31" t="s">
        <v>496</v>
      </c>
      <c r="B49" s="402">
        <v>25</v>
      </c>
      <c r="C49" s="27"/>
      <c r="D49" s="27"/>
      <c r="E49" s="27"/>
    </row>
    <row r="50" spans="1:5" ht="12.75">
      <c r="A50" s="27" t="s">
        <v>497</v>
      </c>
      <c r="B50" s="402">
        <v>26</v>
      </c>
      <c r="C50" s="27"/>
      <c r="D50" s="27"/>
      <c r="E50" s="27"/>
    </row>
    <row r="51" spans="1:5" ht="12.75">
      <c r="A51" s="27" t="s">
        <v>498</v>
      </c>
      <c r="B51" s="402">
        <v>27</v>
      </c>
      <c r="C51" s="27"/>
      <c r="D51" s="27"/>
      <c r="E51" s="27"/>
    </row>
    <row r="52" spans="1:5" ht="25.5">
      <c r="A52" s="31" t="s">
        <v>499</v>
      </c>
      <c r="B52" s="402">
        <v>28</v>
      </c>
      <c r="C52" s="409">
        <v>65812</v>
      </c>
      <c r="D52" s="27"/>
      <c r="E52" s="27"/>
    </row>
    <row r="53" spans="1:5" ht="12.75">
      <c r="A53" s="27" t="s">
        <v>500</v>
      </c>
      <c r="B53" s="402">
        <v>29</v>
      </c>
      <c r="C53" s="27" t="s">
        <v>239</v>
      </c>
      <c r="D53" s="27"/>
      <c r="E53" s="27"/>
    </row>
    <row r="54" spans="1:5" ht="12.75">
      <c r="A54" s="27" t="s">
        <v>501</v>
      </c>
      <c r="B54" s="402">
        <v>30</v>
      </c>
      <c r="C54" s="27"/>
      <c r="D54" s="27"/>
      <c r="E54" s="27"/>
    </row>
    <row r="55" spans="1:5" ht="12.75">
      <c r="A55" s="27" t="s">
        <v>502</v>
      </c>
      <c r="B55" s="402">
        <v>31</v>
      </c>
      <c r="C55" s="27"/>
      <c r="D55" s="27"/>
      <c r="E55" s="27"/>
    </row>
    <row r="56" spans="1:5" ht="12.75">
      <c r="A56" s="27" t="s">
        <v>503</v>
      </c>
      <c r="B56" s="402">
        <v>32</v>
      </c>
      <c r="C56" s="27"/>
      <c r="D56" s="27"/>
      <c r="E56" s="27"/>
    </row>
    <row r="57" spans="1:5" ht="25.5">
      <c r="A57" s="31" t="s">
        <v>504</v>
      </c>
      <c r="B57" s="402">
        <v>33</v>
      </c>
      <c r="C57" s="27"/>
      <c r="D57" s="27"/>
      <c r="E57" s="27"/>
    </row>
    <row r="58" spans="1:5" ht="12.75">
      <c r="A58" s="27" t="s">
        <v>505</v>
      </c>
      <c r="B58" s="402">
        <v>34</v>
      </c>
      <c r="C58" s="27"/>
      <c r="D58" s="27"/>
      <c r="E58" s="27"/>
    </row>
    <row r="59" spans="1:5" ht="12.75">
      <c r="A59" s="27" t="s">
        <v>506</v>
      </c>
      <c r="B59" s="402">
        <v>35</v>
      </c>
      <c r="C59" s="27"/>
      <c r="D59" s="27"/>
      <c r="E59" s="27"/>
    </row>
    <row r="60" spans="1:5" ht="12.75">
      <c r="A60" s="31" t="s">
        <v>507</v>
      </c>
      <c r="B60" s="402">
        <v>36</v>
      </c>
      <c r="C60" s="27"/>
      <c r="D60" s="27"/>
      <c r="E60" s="27"/>
    </row>
    <row r="61" spans="1:5" ht="12.75">
      <c r="A61" s="28" t="s">
        <v>508</v>
      </c>
      <c r="B61" s="400">
        <v>37</v>
      </c>
      <c r="C61" s="28">
        <v>65812</v>
      </c>
      <c r="D61" s="28">
        <v>0</v>
      </c>
      <c r="E61" s="28">
        <v>0</v>
      </c>
    </row>
    <row r="62" spans="1:5" ht="12.75">
      <c r="A62" s="27" t="s">
        <v>509</v>
      </c>
      <c r="B62" s="402">
        <v>38</v>
      </c>
      <c r="C62" s="409">
        <v>68951</v>
      </c>
      <c r="D62" s="27">
        <v>0</v>
      </c>
      <c r="E62" s="27">
        <v>0</v>
      </c>
    </row>
    <row r="63" spans="1:5" ht="12.75">
      <c r="A63" s="27" t="s">
        <v>510</v>
      </c>
      <c r="B63" s="402">
        <v>39</v>
      </c>
      <c r="C63" s="27"/>
      <c r="D63" s="27"/>
      <c r="E63" s="27"/>
    </row>
    <row r="64" spans="1:5" ht="25.5">
      <c r="A64" s="31" t="s">
        <v>511</v>
      </c>
      <c r="B64" s="402">
        <v>40</v>
      </c>
      <c r="C64" s="27"/>
      <c r="D64" s="27"/>
      <c r="E64" s="27"/>
    </row>
    <row r="65" spans="1:5" ht="25.5">
      <c r="A65" s="31" t="s">
        <v>512</v>
      </c>
      <c r="B65" s="402">
        <v>41</v>
      </c>
      <c r="C65" s="27"/>
      <c r="D65" s="27"/>
      <c r="E65" s="27"/>
    </row>
    <row r="66" spans="1:5" ht="12.75">
      <c r="A66" s="27" t="s">
        <v>513</v>
      </c>
      <c r="B66" s="402">
        <v>42</v>
      </c>
      <c r="C66" s="27"/>
      <c r="D66" s="27"/>
      <c r="E66" s="27"/>
    </row>
    <row r="67" spans="1:5" ht="12.75">
      <c r="A67" s="27" t="s">
        <v>514</v>
      </c>
      <c r="B67" s="402">
        <v>43</v>
      </c>
      <c r="C67" s="27"/>
      <c r="D67" s="27"/>
      <c r="E67" s="27"/>
    </row>
    <row r="68" spans="1:5" ht="12.75">
      <c r="A68" s="27" t="s">
        <v>515</v>
      </c>
      <c r="B68" s="402">
        <v>44</v>
      </c>
      <c r="C68" s="27"/>
      <c r="D68" s="27"/>
      <c r="E68" s="27"/>
    </row>
    <row r="69" spans="1:5" ht="12.75">
      <c r="A69" s="27" t="s">
        <v>516</v>
      </c>
      <c r="B69" s="402">
        <v>45</v>
      </c>
      <c r="C69" s="409">
        <v>46683</v>
      </c>
      <c r="D69" s="409">
        <v>46683</v>
      </c>
      <c r="E69" s="409">
        <v>42405</v>
      </c>
    </row>
    <row r="70" spans="1:5" ht="12.75">
      <c r="A70" s="27" t="s">
        <v>517</v>
      </c>
      <c r="B70" s="402">
        <v>46</v>
      </c>
      <c r="C70" s="409"/>
      <c r="D70" s="409"/>
      <c r="E70" s="409"/>
    </row>
    <row r="71" spans="1:5" ht="12.75">
      <c r="A71" s="27" t="s">
        <v>518</v>
      </c>
      <c r="B71" s="402">
        <v>47</v>
      </c>
      <c r="C71" s="27"/>
      <c r="D71" s="27"/>
      <c r="E71" s="27"/>
    </row>
    <row r="72" spans="1:5" ht="12.75">
      <c r="A72" s="27" t="s">
        <v>492</v>
      </c>
      <c r="B72" s="402">
        <v>48</v>
      </c>
      <c r="C72" s="27"/>
      <c r="D72" s="27"/>
      <c r="E72" s="27"/>
    </row>
    <row r="73" spans="1:5" ht="12.75">
      <c r="A73" s="71" t="s">
        <v>519</v>
      </c>
      <c r="B73" s="410">
        <v>49</v>
      </c>
      <c r="C73" s="411">
        <v>115634</v>
      </c>
      <c r="D73" s="411">
        <v>46683</v>
      </c>
      <c r="E73" s="411">
        <v>42405</v>
      </c>
    </row>
    <row r="74" spans="1:5" ht="12.75">
      <c r="A74" s="28" t="s">
        <v>520</v>
      </c>
      <c r="B74" s="400">
        <v>50</v>
      </c>
      <c r="C74" s="407">
        <v>609495</v>
      </c>
      <c r="D74" s="407">
        <v>324698</v>
      </c>
      <c r="E74" s="407">
        <v>311920</v>
      </c>
    </row>
    <row r="75" spans="1:5" ht="12.75">
      <c r="A75" s="28" t="s">
        <v>521</v>
      </c>
      <c r="B75" s="400">
        <v>51</v>
      </c>
      <c r="C75" s="407">
        <v>609495</v>
      </c>
      <c r="D75" s="407">
        <v>324698</v>
      </c>
      <c r="E75" s="407">
        <v>311920</v>
      </c>
    </row>
  </sheetData>
  <sheetProtection/>
  <mergeCells count="6">
    <mergeCell ref="A10:E10"/>
    <mergeCell ref="A48:E48"/>
    <mergeCell ref="D1:E1"/>
    <mergeCell ref="A3:E3"/>
    <mergeCell ref="A4:E4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7.140625" style="0" customWidth="1"/>
    <col min="2" max="2" width="23.421875" style="0" customWidth="1"/>
  </cols>
  <sheetData>
    <row r="1" ht="12.75">
      <c r="B1" t="s">
        <v>687</v>
      </c>
    </row>
    <row r="3" spans="1:2" ht="18">
      <c r="A3" s="482" t="s">
        <v>128</v>
      </c>
      <c r="B3" s="482"/>
    </row>
    <row r="4" spans="1:2" ht="15.75">
      <c r="A4" s="481" t="s">
        <v>576</v>
      </c>
      <c r="B4" s="481"/>
    </row>
    <row r="7" spans="1:2" ht="15.75">
      <c r="A7" s="236" t="s">
        <v>578</v>
      </c>
      <c r="B7" s="94">
        <v>4024000</v>
      </c>
    </row>
    <row r="9" ht="15">
      <c r="A9" s="40" t="s">
        <v>60</v>
      </c>
    </row>
    <row r="10" spans="1:2" ht="15">
      <c r="A10" s="105" t="s">
        <v>662</v>
      </c>
      <c r="B10" s="108">
        <v>2109000</v>
      </c>
    </row>
    <row r="11" spans="1:2" ht="15">
      <c r="A11" s="105" t="s">
        <v>136</v>
      </c>
      <c r="B11" s="108">
        <v>0</v>
      </c>
    </row>
    <row r="12" spans="1:2" ht="15">
      <c r="A12" s="105" t="s">
        <v>315</v>
      </c>
      <c r="B12" s="108">
        <v>162000</v>
      </c>
    </row>
    <row r="13" spans="1:2" ht="15">
      <c r="A13" s="105" t="s">
        <v>137</v>
      </c>
      <c r="B13" s="108">
        <v>0</v>
      </c>
    </row>
    <row r="14" spans="1:2" ht="15">
      <c r="A14" s="105" t="s">
        <v>138</v>
      </c>
      <c r="B14" s="108">
        <v>38100</v>
      </c>
    </row>
    <row r="15" spans="1:2" ht="15">
      <c r="A15" s="105" t="s">
        <v>139</v>
      </c>
      <c r="B15" s="108">
        <v>613170</v>
      </c>
    </row>
    <row r="16" spans="1:2" ht="15.75">
      <c r="A16" s="110" t="s">
        <v>91</v>
      </c>
      <c r="B16" s="86">
        <f>SUM(B10:B15)</f>
        <v>2922270</v>
      </c>
    </row>
    <row r="17" spans="1:2" ht="15.75">
      <c r="A17" s="105"/>
      <c r="B17" s="111"/>
    </row>
    <row r="18" spans="1:2" ht="15">
      <c r="A18" s="237" t="s">
        <v>140</v>
      </c>
      <c r="B18" s="108"/>
    </row>
    <row r="19" spans="1:2" ht="15">
      <c r="A19" s="105" t="s">
        <v>141</v>
      </c>
      <c r="B19" s="108">
        <v>20000</v>
      </c>
    </row>
    <row r="20" spans="1:2" ht="15">
      <c r="A20" s="105" t="s">
        <v>142</v>
      </c>
      <c r="B20" s="108">
        <v>10000</v>
      </c>
    </row>
    <row r="21" spans="1:2" ht="15">
      <c r="A21" s="105" t="s">
        <v>143</v>
      </c>
      <c r="B21" s="108">
        <v>10000</v>
      </c>
    </row>
    <row r="22" spans="1:2" ht="15">
      <c r="A22" s="105" t="s">
        <v>144</v>
      </c>
      <c r="B22" s="108">
        <v>30000</v>
      </c>
    </row>
    <row r="23" spans="1:2" ht="15">
      <c r="A23" s="105" t="s">
        <v>145</v>
      </c>
      <c r="B23" s="108">
        <v>20000</v>
      </c>
    </row>
    <row r="24" spans="1:2" ht="15">
      <c r="A24" s="105" t="s">
        <v>146</v>
      </c>
      <c r="B24" s="108">
        <v>80000</v>
      </c>
    </row>
    <row r="25" spans="1:2" ht="15">
      <c r="A25" s="105" t="s">
        <v>147</v>
      </c>
      <c r="B25" s="108">
        <v>500000</v>
      </c>
    </row>
    <row r="26" spans="1:2" ht="15">
      <c r="A26" s="105" t="s">
        <v>117</v>
      </c>
      <c r="B26" s="108">
        <v>100000</v>
      </c>
    </row>
    <row r="27" spans="1:2" ht="15">
      <c r="A27" s="105" t="s">
        <v>148</v>
      </c>
      <c r="B27" s="108">
        <v>20000</v>
      </c>
    </row>
    <row r="28" spans="1:2" ht="15">
      <c r="A28" s="105" t="s">
        <v>149</v>
      </c>
      <c r="B28" s="108">
        <v>50000</v>
      </c>
    </row>
    <row r="29" spans="1:2" ht="15">
      <c r="A29" s="105" t="s">
        <v>150</v>
      </c>
      <c r="B29" s="108">
        <v>60000</v>
      </c>
    </row>
    <row r="30" spans="1:2" ht="15">
      <c r="A30" s="105" t="s">
        <v>151</v>
      </c>
      <c r="B30" s="108">
        <v>192240</v>
      </c>
    </row>
    <row r="31" spans="1:2" ht="15">
      <c r="A31" s="105" t="s">
        <v>152</v>
      </c>
      <c r="B31" s="108">
        <v>60000</v>
      </c>
    </row>
    <row r="32" spans="1:2" ht="15.75">
      <c r="A32" s="238" t="s">
        <v>153</v>
      </c>
      <c r="B32" s="111">
        <f>SUM(B19:B31)</f>
        <v>1152240</v>
      </c>
    </row>
    <row r="33" spans="1:2" ht="15.75" thickBot="1">
      <c r="A33" s="38"/>
      <c r="B33" s="38"/>
    </row>
    <row r="34" spans="1:2" ht="16.5" thickBot="1">
      <c r="A34" s="239" t="s">
        <v>154</v>
      </c>
      <c r="B34" s="240">
        <f>B16+B32</f>
        <v>4074510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48"/>
  <sheetViews>
    <sheetView zoomScalePageLayoutView="0" workbookViewId="0" topLeftCell="A21">
      <selection activeCell="E48" sqref="E48"/>
    </sheetView>
  </sheetViews>
  <sheetFormatPr defaultColWidth="9.140625" defaultRowHeight="12.75"/>
  <cols>
    <col min="1" max="1" width="24.421875" style="0" customWidth="1"/>
    <col min="2" max="3" width="12.7109375" style="0" customWidth="1"/>
    <col min="4" max="4" width="12.8515625" style="0" customWidth="1"/>
    <col min="5" max="5" width="10.8515625" style="0" customWidth="1"/>
  </cols>
  <sheetData>
    <row r="2" ht="12.75">
      <c r="E2" t="s">
        <v>567</v>
      </c>
    </row>
    <row r="5" spans="1:5" ht="15.75">
      <c r="A5" s="481" t="s">
        <v>522</v>
      </c>
      <c r="B5" s="481"/>
      <c r="C5" s="481"/>
      <c r="D5" s="481"/>
      <c r="E5" s="480"/>
    </row>
    <row r="7" ht="15.75" thickBot="1">
      <c r="B7" s="380" t="s">
        <v>694</v>
      </c>
    </row>
    <row r="8" spans="1:4" ht="13.5" thickBot="1">
      <c r="A8" s="174" t="s">
        <v>523</v>
      </c>
      <c r="D8" s="202" t="s">
        <v>524</v>
      </c>
    </row>
    <row r="9" spans="1:4" ht="38.25">
      <c r="A9" s="412"/>
      <c r="B9" s="413" t="s">
        <v>525</v>
      </c>
      <c r="C9" s="413" t="s">
        <v>526</v>
      </c>
      <c r="D9" s="71" t="s">
        <v>527</v>
      </c>
    </row>
    <row r="10" spans="1:4" ht="12.75">
      <c r="A10" s="414" t="s">
        <v>528</v>
      </c>
      <c r="B10" s="415">
        <v>14439</v>
      </c>
      <c r="C10" s="414"/>
      <c r="D10" s="414">
        <v>24705</v>
      </c>
    </row>
    <row r="11" spans="1:4" ht="12.75">
      <c r="A11" s="414" t="s">
        <v>529</v>
      </c>
      <c r="B11" s="415">
        <v>14439</v>
      </c>
      <c r="C11" s="414"/>
      <c r="D11" s="414">
        <v>24705</v>
      </c>
    </row>
    <row r="12" spans="1:4" ht="12.75">
      <c r="A12" s="414" t="s">
        <v>530</v>
      </c>
      <c r="B12" s="415">
        <v>14439</v>
      </c>
      <c r="C12" s="414"/>
      <c r="D12" s="414">
        <v>24705</v>
      </c>
    </row>
    <row r="13" spans="1:4" ht="12.75">
      <c r="A13" s="414" t="s">
        <v>531</v>
      </c>
      <c r="B13" s="415">
        <v>14439</v>
      </c>
      <c r="C13" s="414"/>
      <c r="D13" s="414">
        <v>24705</v>
      </c>
    </row>
    <row r="14" spans="1:4" ht="12.75">
      <c r="A14" s="414" t="s">
        <v>532</v>
      </c>
      <c r="B14" s="415">
        <v>14439</v>
      </c>
      <c r="C14" s="414"/>
      <c r="D14" s="414">
        <v>24705</v>
      </c>
    </row>
    <row r="15" spans="1:4" ht="12.75">
      <c r="A15" s="414" t="s">
        <v>533</v>
      </c>
      <c r="B15" s="415">
        <v>14439</v>
      </c>
      <c r="C15" s="414"/>
      <c r="D15" s="414">
        <v>24705</v>
      </c>
    </row>
    <row r="16" spans="1:4" ht="12.75">
      <c r="A16" s="414" t="s">
        <v>534</v>
      </c>
      <c r="B16" s="415">
        <v>14439</v>
      </c>
      <c r="C16" s="414"/>
      <c r="D16" s="414">
        <v>24705</v>
      </c>
    </row>
    <row r="17" spans="1:4" ht="12.75">
      <c r="A17" s="414" t="s">
        <v>535</v>
      </c>
      <c r="B17" s="415">
        <v>14439</v>
      </c>
      <c r="C17" s="414"/>
      <c r="D17" s="414">
        <v>24705</v>
      </c>
    </row>
    <row r="18" spans="1:4" ht="12.75">
      <c r="A18" s="414" t="s">
        <v>536</v>
      </c>
      <c r="B18" s="415">
        <v>14439</v>
      </c>
      <c r="C18" s="414"/>
      <c r="D18" s="414">
        <v>24705</v>
      </c>
    </row>
    <row r="19" spans="1:4" ht="12.75">
      <c r="A19" s="414" t="s">
        <v>537</v>
      </c>
      <c r="B19" s="415">
        <v>14439</v>
      </c>
      <c r="C19" s="414"/>
      <c r="D19" s="414">
        <v>24705</v>
      </c>
    </row>
    <row r="20" spans="1:4" ht="12.75">
      <c r="A20" s="414" t="s">
        <v>538</v>
      </c>
      <c r="B20" s="415">
        <v>14439</v>
      </c>
      <c r="C20" s="414"/>
      <c r="D20" s="414">
        <v>24705</v>
      </c>
    </row>
    <row r="21" spans="1:4" ht="12.75">
      <c r="A21" s="414" t="s">
        <v>539</v>
      </c>
      <c r="B21" s="415">
        <v>28884</v>
      </c>
      <c r="C21" s="414">
        <v>65812</v>
      </c>
      <c r="D21" s="414">
        <v>24710</v>
      </c>
    </row>
    <row r="22" spans="1:4" ht="15">
      <c r="A22" s="416" t="s">
        <v>540</v>
      </c>
      <c r="B22" s="417">
        <f>SUM(B10:B21)</f>
        <v>187713</v>
      </c>
      <c r="C22" s="416">
        <v>65812</v>
      </c>
      <c r="D22" s="416">
        <f>SUM(D10:D21)</f>
        <v>296465</v>
      </c>
    </row>
    <row r="23" spans="1:4" ht="15">
      <c r="A23" s="416" t="s">
        <v>541</v>
      </c>
      <c r="B23" s="416"/>
      <c r="C23" s="416"/>
      <c r="D23" s="416"/>
    </row>
    <row r="24" spans="1:4" ht="15.75">
      <c r="A24" s="418" t="s">
        <v>542</v>
      </c>
      <c r="B24" s="418"/>
      <c r="C24" s="418"/>
      <c r="D24" s="418">
        <v>59504</v>
      </c>
    </row>
    <row r="25" spans="1:4" ht="15.75">
      <c r="A25" s="419" t="s">
        <v>543</v>
      </c>
      <c r="B25" s="418"/>
      <c r="C25" s="418"/>
      <c r="D25" s="418"/>
    </row>
    <row r="26" spans="1:4" ht="15.75">
      <c r="A26" s="419" t="s">
        <v>544</v>
      </c>
      <c r="B26" s="418"/>
      <c r="C26" s="418"/>
      <c r="D26" s="418">
        <v>59504</v>
      </c>
    </row>
    <row r="27" spans="1:4" ht="16.5" thickBot="1">
      <c r="A27" s="610" t="s">
        <v>134</v>
      </c>
      <c r="B27" s="611"/>
      <c r="C27" s="611"/>
      <c r="D27" s="420">
        <v>609494</v>
      </c>
    </row>
    <row r="30" ht="13.5" thickBot="1"/>
    <row r="31" spans="1:5" ht="12.75">
      <c r="A31" s="421" t="s">
        <v>545</v>
      </c>
      <c r="E31" s="198" t="s">
        <v>524</v>
      </c>
    </row>
    <row r="32" spans="1:5" ht="38.25">
      <c r="A32" s="71"/>
      <c r="B32" s="71" t="s">
        <v>546</v>
      </c>
      <c r="C32" s="71" t="s">
        <v>547</v>
      </c>
      <c r="D32" s="71" t="s">
        <v>362</v>
      </c>
      <c r="E32" s="413" t="s">
        <v>548</v>
      </c>
    </row>
    <row r="33" spans="1:5" ht="12.75">
      <c r="A33" s="414" t="s">
        <v>528</v>
      </c>
      <c r="B33" s="414">
        <v>9866</v>
      </c>
      <c r="C33" s="414">
        <v>24725</v>
      </c>
      <c r="D33" s="414">
        <v>9001</v>
      </c>
      <c r="E33" s="414"/>
    </row>
    <row r="34" spans="1:5" ht="12.75">
      <c r="A34" s="414" t="s">
        <v>529</v>
      </c>
      <c r="B34" s="414">
        <v>9866</v>
      </c>
      <c r="C34" s="414">
        <v>24725</v>
      </c>
      <c r="D34" s="414">
        <v>9001</v>
      </c>
      <c r="E34" s="414"/>
    </row>
    <row r="35" spans="1:5" ht="12.75">
      <c r="A35" s="414" t="s">
        <v>530</v>
      </c>
      <c r="B35" s="414">
        <v>9866</v>
      </c>
      <c r="C35" s="414">
        <v>24725</v>
      </c>
      <c r="D35" s="414">
        <v>9001</v>
      </c>
      <c r="E35" s="414"/>
    </row>
    <row r="36" spans="1:5" ht="12.75">
      <c r="A36" s="414" t="s">
        <v>531</v>
      </c>
      <c r="B36" s="414">
        <v>9866</v>
      </c>
      <c r="C36" s="414">
        <v>24725</v>
      </c>
      <c r="D36" s="414">
        <v>9001</v>
      </c>
      <c r="E36" s="414"/>
    </row>
    <row r="37" spans="1:5" ht="12.75">
      <c r="A37" s="414" t="s">
        <v>532</v>
      </c>
      <c r="B37" s="414">
        <v>9866</v>
      </c>
      <c r="C37" s="414">
        <v>24725</v>
      </c>
      <c r="D37" s="414">
        <v>9001</v>
      </c>
      <c r="E37" s="414"/>
    </row>
    <row r="38" spans="1:5" ht="12.75">
      <c r="A38" s="414" t="s">
        <v>533</v>
      </c>
      <c r="B38" s="414">
        <v>9866</v>
      </c>
      <c r="C38" s="414">
        <v>24725</v>
      </c>
      <c r="D38" s="414">
        <v>9001</v>
      </c>
      <c r="E38" s="414">
        <v>29343</v>
      </c>
    </row>
    <row r="39" spans="1:5" ht="12.75">
      <c r="A39" s="414" t="s">
        <v>534</v>
      </c>
      <c r="B39" s="414">
        <v>9866</v>
      </c>
      <c r="C39" s="414">
        <v>24725</v>
      </c>
      <c r="D39" s="414">
        <v>9001</v>
      </c>
      <c r="E39" s="414"/>
    </row>
    <row r="40" spans="1:5" ht="12.75">
      <c r="A40" s="414" t="s">
        <v>535</v>
      </c>
      <c r="B40" s="414">
        <v>9866</v>
      </c>
      <c r="C40" s="414">
        <v>24725</v>
      </c>
      <c r="D40" s="414">
        <v>9001</v>
      </c>
      <c r="E40" s="414"/>
    </row>
    <row r="41" spans="1:5" ht="12.75">
      <c r="A41" s="414" t="s">
        <v>536</v>
      </c>
      <c r="B41" s="414">
        <v>9866</v>
      </c>
      <c r="C41" s="414">
        <v>24725</v>
      </c>
      <c r="D41" s="414">
        <v>9001</v>
      </c>
      <c r="E41" s="414">
        <v>7000</v>
      </c>
    </row>
    <row r="42" spans="1:5" ht="12.75">
      <c r="A42" s="414" t="s">
        <v>537</v>
      </c>
      <c r="B42" s="414">
        <v>9866</v>
      </c>
      <c r="C42" s="414">
        <v>24725</v>
      </c>
      <c r="D42" s="414">
        <v>9001</v>
      </c>
      <c r="E42" s="414"/>
    </row>
    <row r="43" spans="1:5" ht="12.75">
      <c r="A43" s="414" t="s">
        <v>538</v>
      </c>
      <c r="B43" s="414">
        <v>9866</v>
      </c>
      <c r="C43" s="414">
        <v>24725</v>
      </c>
      <c r="D43" s="414">
        <v>9001</v>
      </c>
      <c r="E43" s="414"/>
    </row>
    <row r="44" spans="1:5" ht="12.75">
      <c r="A44" s="414" t="s">
        <v>539</v>
      </c>
      <c r="B44" s="414">
        <v>9870</v>
      </c>
      <c r="C44" s="414">
        <v>24725</v>
      </c>
      <c r="D44" s="414">
        <v>9001</v>
      </c>
      <c r="E44" s="414">
        <v>43000</v>
      </c>
    </row>
    <row r="45" spans="1:5" ht="15">
      <c r="A45" s="416" t="s">
        <v>540</v>
      </c>
      <c r="B45" s="422">
        <v>118396</v>
      </c>
      <c r="C45" s="422">
        <f>SUM(C33:C44)</f>
        <v>296700</v>
      </c>
      <c r="D45" s="422">
        <v>115055</v>
      </c>
      <c r="E45" s="422">
        <v>79343</v>
      </c>
    </row>
    <row r="46" spans="1:5" ht="12.75">
      <c r="A46" s="414"/>
      <c r="B46" s="414"/>
      <c r="C46" s="414"/>
      <c r="D46" s="414"/>
      <c r="E46" s="414"/>
    </row>
    <row r="47" spans="1:5" ht="12.75">
      <c r="A47" s="612" t="s">
        <v>549</v>
      </c>
      <c r="B47" s="613"/>
      <c r="C47" s="613"/>
      <c r="D47" s="613"/>
      <c r="E47" s="422">
        <v>609494</v>
      </c>
    </row>
    <row r="48" spans="1:5" ht="12.75">
      <c r="A48" s="414"/>
      <c r="B48" s="414"/>
      <c r="C48" s="414"/>
      <c r="D48" s="414"/>
      <c r="E48" s="414"/>
    </row>
  </sheetData>
  <sheetProtection/>
  <mergeCells count="3">
    <mergeCell ref="A5:E5"/>
    <mergeCell ref="A27:C27"/>
    <mergeCell ref="A47:D4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3">
      <selection activeCell="B36" sqref="B36"/>
    </sheetView>
  </sheetViews>
  <sheetFormatPr defaultColWidth="9.140625" defaultRowHeight="12.75"/>
  <cols>
    <col min="1" max="1" width="31.421875" style="0" customWidth="1"/>
    <col min="2" max="2" width="30.421875" style="0" customWidth="1"/>
    <col min="5" max="5" width="9.00390625" style="0" customWidth="1"/>
    <col min="6" max="6" width="9.140625" style="0" hidden="1" customWidth="1"/>
  </cols>
  <sheetData>
    <row r="2" spans="3:5" ht="12.75">
      <c r="C2" s="494" t="s">
        <v>568</v>
      </c>
      <c r="D2" s="494"/>
      <c r="E2" s="494"/>
    </row>
    <row r="5" spans="1:5" ht="12.75">
      <c r="A5" s="615" t="s">
        <v>550</v>
      </c>
      <c r="B5" s="480"/>
      <c r="C5" s="480"/>
      <c r="D5" s="480"/>
      <c r="E5" s="480"/>
    </row>
    <row r="6" spans="1:5" ht="12.75">
      <c r="A6" s="480"/>
      <c r="B6" s="480"/>
      <c r="C6" s="480"/>
      <c r="D6" s="480"/>
      <c r="E6" s="480"/>
    </row>
    <row r="7" spans="1:5" ht="18">
      <c r="A7" s="482" t="s">
        <v>692</v>
      </c>
      <c r="B7" s="482"/>
      <c r="C7" s="482"/>
      <c r="D7" s="482"/>
      <c r="E7" s="482"/>
    </row>
    <row r="9" ht="15">
      <c r="D9" s="38"/>
    </row>
    <row r="10" ht="18.75">
      <c r="A10" s="423" t="s">
        <v>551</v>
      </c>
    </row>
    <row r="11" ht="18.75">
      <c r="A11" s="424"/>
    </row>
    <row r="12" spans="1:3" ht="18.75">
      <c r="A12" s="423" t="s">
        <v>552</v>
      </c>
      <c r="B12" s="614">
        <v>549990685</v>
      </c>
      <c r="C12" s="614"/>
    </row>
    <row r="13" spans="1:3" ht="18.75">
      <c r="A13" s="423" t="s">
        <v>553</v>
      </c>
      <c r="B13" s="616">
        <v>609494806</v>
      </c>
      <c r="C13" s="617"/>
    </row>
    <row r="14" spans="1:3" ht="18.75">
      <c r="A14" s="423" t="s">
        <v>554</v>
      </c>
      <c r="B14" s="614">
        <v>59504121</v>
      </c>
      <c r="C14" s="614"/>
    </row>
    <row r="15" ht="18.75">
      <c r="A15" s="424"/>
    </row>
    <row r="16" spans="1:5" ht="18.75">
      <c r="A16" s="424" t="s">
        <v>555</v>
      </c>
      <c r="B16" s="425"/>
      <c r="C16" s="425"/>
      <c r="D16" s="425"/>
      <c r="E16" s="38"/>
    </row>
    <row r="17" ht="18.75">
      <c r="A17" s="424" t="s">
        <v>556</v>
      </c>
    </row>
    <row r="18" ht="18.75">
      <c r="A18" s="424"/>
    </row>
    <row r="19" ht="18.75">
      <c r="A19" s="424"/>
    </row>
    <row r="20" spans="1:3" ht="18.75">
      <c r="A20" s="424" t="s">
        <v>557</v>
      </c>
      <c r="B20" s="83">
        <v>3400000</v>
      </c>
      <c r="C20" s="38"/>
    </row>
    <row r="22" ht="18.75">
      <c r="A22" s="423" t="s">
        <v>558</v>
      </c>
    </row>
    <row r="23" ht="18.75">
      <c r="A23" s="424"/>
    </row>
    <row r="24" spans="1:2" ht="18.75">
      <c r="A24" s="424" t="s">
        <v>559</v>
      </c>
      <c r="B24" s="429">
        <v>296464730</v>
      </c>
    </row>
    <row r="25" spans="1:2" ht="18.75">
      <c r="A25" s="424" t="s">
        <v>560</v>
      </c>
      <c r="B25" s="429">
        <v>187713487</v>
      </c>
    </row>
    <row r="26" spans="1:2" ht="18.75">
      <c r="A26" s="424" t="s">
        <v>561</v>
      </c>
      <c r="B26" s="429">
        <v>59504121</v>
      </c>
    </row>
    <row r="27" spans="1:2" ht="18.75">
      <c r="A27" s="424" t="s">
        <v>562</v>
      </c>
      <c r="B27" s="429">
        <v>65812468</v>
      </c>
    </row>
    <row r="28" spans="1:2" ht="18.75">
      <c r="A28" s="424"/>
      <c r="B28" s="34"/>
    </row>
    <row r="29" spans="1:2" ht="18.75">
      <c r="A29" s="423" t="s">
        <v>563</v>
      </c>
      <c r="B29" s="428">
        <v>609494806</v>
      </c>
    </row>
    <row r="30" ht="12.75">
      <c r="B30" s="34"/>
    </row>
    <row r="31" spans="1:2" ht="18.75">
      <c r="A31" s="424"/>
      <c r="B31" s="34"/>
    </row>
    <row r="32" spans="1:2" ht="18.75">
      <c r="A32" s="424" t="s">
        <v>564</v>
      </c>
      <c r="B32" s="429">
        <v>530151997</v>
      </c>
    </row>
    <row r="33" spans="1:2" ht="18.75">
      <c r="A33" s="424" t="s">
        <v>565</v>
      </c>
      <c r="B33" s="429">
        <v>79342809</v>
      </c>
    </row>
    <row r="34" spans="1:2" ht="15.75">
      <c r="A34" s="426"/>
      <c r="B34" s="34"/>
    </row>
    <row r="35" spans="1:2" ht="18.75">
      <c r="A35" s="423" t="s">
        <v>566</v>
      </c>
      <c r="B35" s="428">
        <v>609494806</v>
      </c>
    </row>
  </sheetData>
  <sheetProtection/>
  <mergeCells count="6">
    <mergeCell ref="B14:C14"/>
    <mergeCell ref="C2:E2"/>
    <mergeCell ref="A5:E6"/>
    <mergeCell ref="A7:E7"/>
    <mergeCell ref="B13:C13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23" sqref="J23"/>
    </sheetView>
  </sheetViews>
  <sheetFormatPr defaultColWidth="9.140625" defaultRowHeight="12.75"/>
  <cols>
    <col min="3" max="3" width="24.421875" style="0" customWidth="1"/>
    <col min="4" max="4" width="12.421875" style="0" customWidth="1"/>
    <col min="5" max="5" width="20.7109375" style="0" customWidth="1"/>
    <col min="6" max="6" width="4.57421875" style="0" customWidth="1"/>
    <col min="7" max="7" width="2.421875" style="0" customWidth="1"/>
    <col min="8" max="8" width="3.7109375" style="0" customWidth="1"/>
  </cols>
  <sheetData>
    <row r="1" spans="1:7" ht="12.75">
      <c r="A1" s="618" t="s">
        <v>427</v>
      </c>
      <c r="B1" s="537"/>
      <c r="C1" s="537"/>
      <c r="D1" s="537"/>
      <c r="E1" s="537"/>
      <c r="F1" s="537"/>
      <c r="G1" s="537"/>
    </row>
    <row r="6" spans="1:7" ht="15.75">
      <c r="A6" s="481" t="s">
        <v>698</v>
      </c>
      <c r="B6" s="481"/>
      <c r="C6" s="481"/>
      <c r="D6" s="481"/>
      <c r="E6" s="481"/>
      <c r="F6" s="481"/>
      <c r="G6" s="481"/>
    </row>
    <row r="7" spans="1:7" ht="15.75">
      <c r="A7" s="276"/>
      <c r="B7" s="276"/>
      <c r="C7" s="276"/>
      <c r="D7" s="276"/>
      <c r="E7" s="276"/>
      <c r="F7" s="276"/>
      <c r="G7" s="276"/>
    </row>
    <row r="8" spans="1:7" ht="15.75">
      <c r="A8" s="276"/>
      <c r="B8" s="276"/>
      <c r="C8" s="276"/>
      <c r="D8" s="276"/>
      <c r="E8" s="276"/>
      <c r="F8" s="276"/>
      <c r="G8" s="276"/>
    </row>
    <row r="9" spans="1:7" ht="15.75">
      <c r="A9" s="276"/>
      <c r="B9" s="276"/>
      <c r="C9" s="276"/>
      <c r="D9" s="276"/>
      <c r="E9" s="276"/>
      <c r="F9" s="276"/>
      <c r="G9" s="276"/>
    </row>
    <row r="11" spans="1:3" ht="15.75">
      <c r="A11" s="619" t="s">
        <v>699</v>
      </c>
      <c r="B11" s="548"/>
      <c r="C11" s="548"/>
    </row>
    <row r="13" spans="1:3" ht="15">
      <c r="A13" s="571" t="s">
        <v>713</v>
      </c>
      <c r="B13" s="571"/>
      <c r="C13" s="571"/>
    </row>
    <row r="14" spans="1:3" ht="12.75">
      <c r="A14" s="478"/>
      <c r="B14" s="478"/>
      <c r="C14" s="478"/>
    </row>
    <row r="15" spans="1:5" ht="12.75">
      <c r="A15" s="620" t="s">
        <v>700</v>
      </c>
      <c r="B15" s="550"/>
      <c r="C15" s="550"/>
      <c r="D15" s="74"/>
      <c r="E15" s="74"/>
    </row>
    <row r="16" spans="1:5" ht="12.75">
      <c r="A16" s="621" t="s">
        <v>701</v>
      </c>
      <c r="B16" s="622"/>
      <c r="C16" s="622"/>
      <c r="D16" s="476" t="s">
        <v>704</v>
      </c>
      <c r="E16" s="36">
        <v>505908</v>
      </c>
    </row>
    <row r="17" spans="1:5" ht="12.75">
      <c r="A17" s="621" t="s">
        <v>702</v>
      </c>
      <c r="B17" s="622"/>
      <c r="C17" s="622"/>
      <c r="D17" s="27">
        <v>0</v>
      </c>
      <c r="E17" s="27"/>
    </row>
    <row r="18" spans="1:5" ht="12.75">
      <c r="A18" s="621" t="s">
        <v>703</v>
      </c>
      <c r="B18" s="622"/>
      <c r="C18" s="622"/>
      <c r="D18" s="27">
        <v>0</v>
      </c>
      <c r="E18" s="27"/>
    </row>
    <row r="22" spans="1:3" ht="15">
      <c r="A22" s="571" t="s">
        <v>705</v>
      </c>
      <c r="B22" s="571"/>
      <c r="C22" s="571"/>
    </row>
    <row r="24" spans="1:5" ht="12.75">
      <c r="A24" s="621" t="s">
        <v>706</v>
      </c>
      <c r="B24" s="622"/>
      <c r="C24" s="622"/>
      <c r="D24" s="476" t="s">
        <v>710</v>
      </c>
      <c r="E24" s="36">
        <v>345460</v>
      </c>
    </row>
    <row r="25" spans="1:5" ht="12.75">
      <c r="A25" s="621" t="s">
        <v>707</v>
      </c>
      <c r="B25" s="622"/>
      <c r="C25" s="622"/>
      <c r="D25" s="477">
        <v>0</v>
      </c>
      <c r="E25" s="27"/>
    </row>
    <row r="26" spans="1:5" ht="12.75">
      <c r="A26" s="621" t="s">
        <v>708</v>
      </c>
      <c r="B26" s="622"/>
      <c r="C26" s="622"/>
      <c r="D26" s="476" t="s">
        <v>711</v>
      </c>
      <c r="E26" s="36">
        <v>554751</v>
      </c>
    </row>
    <row r="27" spans="1:5" ht="12.75">
      <c r="A27" s="63" t="s">
        <v>709</v>
      </c>
      <c r="B27" s="27"/>
      <c r="C27" s="27"/>
      <c r="D27" s="477">
        <v>0</v>
      </c>
      <c r="E27" s="27"/>
    </row>
    <row r="28" ht="13.5" thickBot="1"/>
    <row r="29" spans="1:5" ht="15.75" thickBot="1">
      <c r="A29" s="623" t="s">
        <v>712</v>
      </c>
      <c r="B29" s="624"/>
      <c r="C29" s="624"/>
      <c r="D29" s="624"/>
      <c r="E29" s="79">
        <v>1406119</v>
      </c>
    </row>
  </sheetData>
  <sheetProtection/>
  <mergeCells count="13">
    <mergeCell ref="A29:D29"/>
    <mergeCell ref="A17:C17"/>
    <mergeCell ref="A18:C18"/>
    <mergeCell ref="A22:C22"/>
    <mergeCell ref="A24:C24"/>
    <mergeCell ref="A25:C25"/>
    <mergeCell ref="A26:C26"/>
    <mergeCell ref="A1:G1"/>
    <mergeCell ref="A6:G6"/>
    <mergeCell ref="A11:C11"/>
    <mergeCell ref="A13:C13"/>
    <mergeCell ref="A15:C15"/>
    <mergeCell ref="A16:C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26.28125" style="0" customWidth="1"/>
    <col min="2" max="2" width="22.7109375" style="0" customWidth="1"/>
    <col min="3" max="3" width="20.140625" style="0" customWidth="1"/>
  </cols>
  <sheetData>
    <row r="2" ht="12.75">
      <c r="C2" t="s">
        <v>568</v>
      </c>
    </row>
    <row r="5" spans="1:3" ht="15.75">
      <c r="A5" s="481" t="s">
        <v>613</v>
      </c>
      <c r="B5" s="481"/>
      <c r="C5" s="481"/>
    </row>
    <row r="8" spans="1:3" ht="12.75">
      <c r="A8" s="28" t="s">
        <v>428</v>
      </c>
      <c r="B8" s="28"/>
      <c r="C8" s="28"/>
    </row>
    <row r="9" spans="1:3" ht="12.75">
      <c r="A9" s="71"/>
      <c r="B9" s="374"/>
      <c r="C9" s="374"/>
    </row>
    <row r="10" spans="1:3" ht="15">
      <c r="A10" s="375" t="s">
        <v>429</v>
      </c>
      <c r="B10" s="376" t="s">
        <v>430</v>
      </c>
      <c r="C10" s="376" t="s">
        <v>151</v>
      </c>
    </row>
    <row r="11" spans="1:3" ht="15">
      <c r="A11" s="377" t="s">
        <v>431</v>
      </c>
      <c r="B11" s="378">
        <v>610000</v>
      </c>
      <c r="C11" s="378">
        <v>122000</v>
      </c>
    </row>
    <row r="12" spans="1:3" ht="15">
      <c r="A12" s="377" t="s">
        <v>432</v>
      </c>
      <c r="B12" s="378">
        <v>500000</v>
      </c>
      <c r="C12" s="378">
        <v>100000</v>
      </c>
    </row>
    <row r="13" spans="1:3" ht="15">
      <c r="A13" s="377" t="s">
        <v>433</v>
      </c>
      <c r="B13" s="378">
        <v>4000000</v>
      </c>
      <c r="C13" s="378">
        <v>800000</v>
      </c>
    </row>
    <row r="14" spans="1:3" ht="15">
      <c r="A14" s="377" t="s">
        <v>434</v>
      </c>
      <c r="B14" s="378">
        <v>5755000</v>
      </c>
      <c r="C14" s="378">
        <v>1151000</v>
      </c>
    </row>
    <row r="15" spans="1:3" ht="15">
      <c r="A15" s="377" t="s">
        <v>435</v>
      </c>
      <c r="B15" s="378">
        <v>11700000</v>
      </c>
      <c r="C15" s="378">
        <v>2340000</v>
      </c>
    </row>
    <row r="16" spans="1:3" ht="15">
      <c r="A16" s="377" t="s">
        <v>36</v>
      </c>
      <c r="B16" s="378">
        <v>1700000</v>
      </c>
      <c r="C16" s="378">
        <v>340000</v>
      </c>
    </row>
    <row r="17" spans="1:3" ht="15">
      <c r="A17" s="377" t="s">
        <v>345</v>
      </c>
      <c r="B17" s="378">
        <v>2448000</v>
      </c>
      <c r="C17" s="378">
        <v>489600</v>
      </c>
    </row>
    <row r="18" spans="1:3" ht="15">
      <c r="A18" s="377" t="s">
        <v>37</v>
      </c>
      <c r="B18" s="378">
        <v>400000</v>
      </c>
      <c r="C18" s="378">
        <v>80000</v>
      </c>
    </row>
    <row r="19" spans="1:3" ht="15">
      <c r="A19" s="377" t="s">
        <v>436</v>
      </c>
      <c r="B19" s="378">
        <v>7630400</v>
      </c>
      <c r="C19" s="378">
        <v>1526080</v>
      </c>
    </row>
    <row r="20" spans="1:3" ht="15">
      <c r="A20" s="377" t="s">
        <v>437</v>
      </c>
      <c r="B20" s="378">
        <v>500000</v>
      </c>
      <c r="C20" s="378">
        <v>100000</v>
      </c>
    </row>
    <row r="21" spans="1:3" ht="15">
      <c r="A21" s="377" t="s">
        <v>438</v>
      </c>
      <c r="B21" s="378">
        <v>200000</v>
      </c>
      <c r="C21" s="378">
        <v>40000</v>
      </c>
    </row>
    <row r="22" spans="1:3" ht="15">
      <c r="A22" s="377" t="s">
        <v>38</v>
      </c>
      <c r="B22" s="378">
        <v>4370190</v>
      </c>
      <c r="C22" s="378">
        <v>874038</v>
      </c>
    </row>
    <row r="23" spans="1:3" ht="15">
      <c r="A23" s="377" t="s">
        <v>462</v>
      </c>
      <c r="B23" s="378">
        <v>120000</v>
      </c>
      <c r="C23" s="378">
        <v>24000</v>
      </c>
    </row>
    <row r="24" spans="1:3" ht="15">
      <c r="A24" s="377" t="s">
        <v>439</v>
      </c>
      <c r="B24" s="378">
        <v>2500000</v>
      </c>
      <c r="C24" s="378">
        <v>500000</v>
      </c>
    </row>
    <row r="25" spans="1:3" ht="15">
      <c r="A25" s="377"/>
      <c r="B25" s="378"/>
      <c r="C25" s="378"/>
    </row>
    <row r="26" spans="1:3" ht="15.75">
      <c r="A26" s="87" t="s">
        <v>91</v>
      </c>
      <c r="B26" s="379">
        <v>42433190</v>
      </c>
      <c r="C26" s="379">
        <v>8486718</v>
      </c>
    </row>
    <row r="27" spans="1:3" ht="12.75">
      <c r="A27" s="27"/>
      <c r="B27" s="27"/>
      <c r="C27" s="27"/>
    </row>
    <row r="28" spans="1:3" ht="12.75">
      <c r="A28" s="27"/>
      <c r="B28" s="27"/>
      <c r="C28" s="27"/>
    </row>
    <row r="29" spans="1:3" ht="15.75">
      <c r="A29" s="87" t="s">
        <v>440</v>
      </c>
      <c r="B29" s="105"/>
      <c r="C29" s="105"/>
    </row>
    <row r="30" spans="1:3" ht="15">
      <c r="A30" s="105"/>
      <c r="B30" s="105"/>
      <c r="C30" s="105"/>
    </row>
    <row r="31" spans="1:3" ht="15">
      <c r="A31" s="375" t="s">
        <v>441</v>
      </c>
      <c r="B31" s="376" t="s">
        <v>442</v>
      </c>
      <c r="C31" s="376" t="s">
        <v>151</v>
      </c>
    </row>
    <row r="32" spans="1:3" ht="15">
      <c r="A32" s="105" t="s">
        <v>95</v>
      </c>
      <c r="B32" s="109">
        <v>2100000</v>
      </c>
      <c r="C32" s="109">
        <v>420000</v>
      </c>
    </row>
    <row r="33" spans="1:3" ht="15">
      <c r="A33" s="105" t="s">
        <v>443</v>
      </c>
      <c r="B33" s="109">
        <v>13631160</v>
      </c>
      <c r="C33" s="109">
        <v>2660000</v>
      </c>
    </row>
    <row r="34" spans="1:3" ht="15">
      <c r="A34" s="105" t="s">
        <v>435</v>
      </c>
      <c r="B34" s="109">
        <v>11669800</v>
      </c>
      <c r="C34" s="109">
        <v>2333960</v>
      </c>
    </row>
    <row r="35" spans="1:3" ht="15">
      <c r="A35" s="105" t="s">
        <v>345</v>
      </c>
      <c r="B35" s="109">
        <v>1713600</v>
      </c>
      <c r="C35" s="109">
        <v>342720</v>
      </c>
    </row>
    <row r="36" spans="1:3" ht="15">
      <c r="A36" s="105" t="s">
        <v>36</v>
      </c>
      <c r="B36" s="109">
        <v>1665000</v>
      </c>
      <c r="C36" s="109">
        <v>333000</v>
      </c>
    </row>
    <row r="37" spans="1:3" ht="15">
      <c r="A37" s="105" t="s">
        <v>444</v>
      </c>
      <c r="B37" s="109">
        <v>7630400</v>
      </c>
      <c r="C37" s="109">
        <v>1526080</v>
      </c>
    </row>
    <row r="38" spans="1:3" ht="15">
      <c r="A38" s="105" t="s">
        <v>445</v>
      </c>
      <c r="B38" s="109">
        <v>500000</v>
      </c>
      <c r="C38" s="109">
        <v>100000</v>
      </c>
    </row>
    <row r="39" spans="1:3" ht="15">
      <c r="A39" s="105"/>
      <c r="B39" s="109"/>
      <c r="C39" s="109"/>
    </row>
    <row r="40" spans="1:3" ht="15.75">
      <c r="A40" s="87" t="s">
        <v>91</v>
      </c>
      <c r="B40" s="379">
        <v>38909960</v>
      </c>
      <c r="C40" s="379">
        <v>7715760</v>
      </c>
    </row>
    <row r="41" spans="1:3" ht="15">
      <c r="A41" s="105"/>
      <c r="B41" s="109"/>
      <c r="C41" s="109"/>
    </row>
    <row r="42" spans="1:3" ht="15">
      <c r="A42" s="105" t="s">
        <v>446</v>
      </c>
      <c r="B42" s="109">
        <v>3408000</v>
      </c>
      <c r="C42" s="109">
        <v>852000</v>
      </c>
    </row>
    <row r="43" spans="1:3" ht="15.75">
      <c r="A43" s="87" t="s">
        <v>413</v>
      </c>
      <c r="B43" s="379">
        <v>42317960</v>
      </c>
      <c r="C43" s="379">
        <v>8567760</v>
      </c>
    </row>
    <row r="44" spans="1:3" ht="15">
      <c r="A44" s="105"/>
      <c r="B44" s="109"/>
      <c r="C44" s="109"/>
    </row>
    <row r="45" spans="1:3" ht="15.75">
      <c r="A45" s="87" t="s">
        <v>447</v>
      </c>
      <c r="B45" s="379"/>
      <c r="C45" s="379">
        <v>-81042</v>
      </c>
    </row>
    <row r="46" spans="1:3" ht="12.75">
      <c r="A46" s="27"/>
      <c r="B46" s="27"/>
      <c r="C46" s="27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58">
      <selection activeCell="A44" sqref="A44"/>
    </sheetView>
  </sheetViews>
  <sheetFormatPr defaultColWidth="9.140625" defaultRowHeight="12.75"/>
  <cols>
    <col min="1" max="1" width="59.7109375" style="0" customWidth="1"/>
    <col min="2" max="2" width="25.28125" style="0" customWidth="1"/>
    <col min="4" max="4" width="13.57421875" style="0" customWidth="1"/>
  </cols>
  <sheetData>
    <row r="1" spans="1:10" ht="15">
      <c r="A1" s="485" t="s">
        <v>175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2" ht="15">
      <c r="A2" s="91"/>
      <c r="B2" s="91"/>
    </row>
    <row r="3" spans="1:10" ht="18">
      <c r="A3" s="481" t="s">
        <v>126</v>
      </c>
      <c r="B3" s="481"/>
      <c r="C3" s="22"/>
      <c r="D3" s="22"/>
      <c r="E3" s="22"/>
      <c r="F3" s="22"/>
      <c r="G3" s="22"/>
      <c r="H3" s="22"/>
      <c r="I3" s="22"/>
      <c r="J3" s="22"/>
    </row>
    <row r="4" spans="1:10" ht="18">
      <c r="A4" s="481" t="s">
        <v>576</v>
      </c>
      <c r="B4" s="481"/>
      <c r="C4" s="22"/>
      <c r="D4" s="22"/>
      <c r="E4" s="22"/>
      <c r="F4" s="22"/>
      <c r="G4" s="22"/>
      <c r="H4" s="22"/>
      <c r="I4" s="22"/>
      <c r="J4" s="22"/>
    </row>
    <row r="5" spans="1:10" ht="18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2" ht="15">
      <c r="A6" s="91"/>
      <c r="B6" s="91"/>
    </row>
    <row r="7" spans="1:2" ht="15.75">
      <c r="A7" s="487" t="s">
        <v>155</v>
      </c>
      <c r="B7" s="486"/>
    </row>
    <row r="8" spans="1:2" ht="15.75">
      <c r="A8" s="93" t="s">
        <v>292</v>
      </c>
      <c r="B8" s="92"/>
    </row>
    <row r="9" spans="1:2" ht="14.25">
      <c r="A9" s="14" t="s">
        <v>663</v>
      </c>
      <c r="B9" s="52">
        <v>28445200</v>
      </c>
    </row>
    <row r="10" spans="1:2" ht="14.25">
      <c r="A10" s="96" t="s">
        <v>156</v>
      </c>
      <c r="B10" s="95">
        <v>718800</v>
      </c>
    </row>
    <row r="11" spans="1:2" ht="14.25">
      <c r="A11" s="96" t="s">
        <v>157</v>
      </c>
      <c r="B11" s="95">
        <v>27800</v>
      </c>
    </row>
    <row r="12" spans="1:2" ht="14.25">
      <c r="A12" s="96" t="s">
        <v>601</v>
      </c>
      <c r="B12" s="95">
        <v>893000</v>
      </c>
    </row>
    <row r="13" spans="1:2" ht="14.25">
      <c r="A13" s="433" t="s">
        <v>602</v>
      </c>
      <c r="B13" s="434">
        <v>587000</v>
      </c>
    </row>
    <row r="14" spans="1:2" ht="14.25">
      <c r="A14" s="483" t="s">
        <v>350</v>
      </c>
      <c r="B14" s="484"/>
    </row>
    <row r="15" spans="1:2" ht="14.25">
      <c r="A15" s="96" t="s">
        <v>351</v>
      </c>
      <c r="B15" s="95">
        <v>1159200</v>
      </c>
    </row>
    <row r="16" spans="1:2" ht="14.25">
      <c r="A16" s="96" t="s">
        <v>664</v>
      </c>
      <c r="B16" s="95">
        <v>208000</v>
      </c>
    </row>
    <row r="17" spans="1:2" ht="14.25">
      <c r="A17" s="96" t="s">
        <v>352</v>
      </c>
      <c r="B17" s="95">
        <v>240000</v>
      </c>
    </row>
    <row r="18" spans="1:2" ht="14.25">
      <c r="A18" s="96" t="s">
        <v>665</v>
      </c>
      <c r="B18" s="95">
        <v>2000000</v>
      </c>
    </row>
    <row r="19" spans="1:2" ht="14.25">
      <c r="A19" s="96" t="s">
        <v>666</v>
      </c>
      <c r="B19" s="95">
        <v>0</v>
      </c>
    </row>
    <row r="20" spans="1:2" ht="14.25">
      <c r="A20" s="96" t="s">
        <v>158</v>
      </c>
      <c r="B20" s="95">
        <v>38100</v>
      </c>
    </row>
    <row r="21" spans="1:2" ht="14.25">
      <c r="A21" s="96" t="s">
        <v>159</v>
      </c>
      <c r="B21" s="95">
        <v>50000</v>
      </c>
    </row>
    <row r="22" spans="1:2" ht="14.25">
      <c r="A22" s="96" t="s">
        <v>160</v>
      </c>
      <c r="B22" s="95">
        <v>1116000</v>
      </c>
    </row>
    <row r="23" spans="1:2" ht="15">
      <c r="A23" s="97" t="s">
        <v>91</v>
      </c>
      <c r="B23" s="86">
        <f>SUM(B9:B22)</f>
        <v>35483100</v>
      </c>
    </row>
    <row r="24" spans="1:2" ht="14.25">
      <c r="A24" s="98"/>
      <c r="B24" s="99"/>
    </row>
    <row r="25" spans="1:2" ht="15">
      <c r="A25" s="100" t="s">
        <v>161</v>
      </c>
      <c r="B25" s="99"/>
    </row>
    <row r="26" spans="1:2" ht="14.25">
      <c r="A26" s="96" t="s">
        <v>603</v>
      </c>
      <c r="B26" s="95">
        <v>9577710</v>
      </c>
    </row>
    <row r="27" spans="1:2" ht="14.25">
      <c r="A27" s="96" t="s">
        <v>604</v>
      </c>
      <c r="B27" s="95">
        <v>1000000</v>
      </c>
    </row>
    <row r="28" spans="1:2" ht="15" thickBot="1">
      <c r="A28" s="104" t="s">
        <v>91</v>
      </c>
      <c r="B28" s="101">
        <f>SUM(B26:B27)</f>
        <v>10577710</v>
      </c>
    </row>
    <row r="29" spans="1:2" ht="16.5" thickBot="1">
      <c r="A29" s="207" t="s">
        <v>171</v>
      </c>
      <c r="B29" s="208">
        <f>B23+B28</f>
        <v>46060810</v>
      </c>
    </row>
    <row r="30" spans="1:2" ht="14.25">
      <c r="A30" s="102"/>
      <c r="B30" s="102"/>
    </row>
    <row r="31" spans="1:2" ht="15">
      <c r="A31" s="100" t="s">
        <v>162</v>
      </c>
      <c r="B31" s="98"/>
    </row>
    <row r="32" spans="1:2" ht="14.25">
      <c r="A32" s="96" t="s">
        <v>142</v>
      </c>
      <c r="B32" s="95">
        <v>750000</v>
      </c>
    </row>
    <row r="33" spans="1:2" ht="14.25">
      <c r="A33" s="96" t="s">
        <v>143</v>
      </c>
      <c r="B33" s="95">
        <v>85000</v>
      </c>
    </row>
    <row r="34" spans="1:2" ht="14.25">
      <c r="A34" s="96" t="s">
        <v>452</v>
      </c>
      <c r="B34" s="95">
        <v>165000</v>
      </c>
    </row>
    <row r="35" spans="1:2" ht="14.25">
      <c r="A35" s="96" t="s">
        <v>163</v>
      </c>
      <c r="B35" s="95">
        <v>250000</v>
      </c>
    </row>
    <row r="36" spans="1:2" ht="14.25">
      <c r="A36" s="96" t="s">
        <v>164</v>
      </c>
      <c r="B36" s="95">
        <v>1000000</v>
      </c>
    </row>
    <row r="37" spans="1:2" ht="14.25">
      <c r="A37" s="209" t="s">
        <v>298</v>
      </c>
      <c r="B37" s="95">
        <v>2000000</v>
      </c>
    </row>
    <row r="38" spans="1:2" ht="14.25">
      <c r="A38" s="96" t="s">
        <v>116</v>
      </c>
      <c r="B38" s="95">
        <v>1300000</v>
      </c>
    </row>
    <row r="39" spans="1:2" ht="14.25">
      <c r="A39" s="96" t="s">
        <v>165</v>
      </c>
      <c r="B39" s="95">
        <v>1000000</v>
      </c>
    </row>
    <row r="40" spans="1:2" ht="14.25">
      <c r="A40" s="209" t="s">
        <v>172</v>
      </c>
      <c r="B40" s="95">
        <v>50000</v>
      </c>
    </row>
    <row r="41" spans="1:2" ht="14.25">
      <c r="A41" s="209" t="s">
        <v>173</v>
      </c>
      <c r="B41" s="95">
        <v>500000</v>
      </c>
    </row>
    <row r="42" spans="1:2" ht="14.25">
      <c r="A42" s="96" t="s">
        <v>62</v>
      </c>
      <c r="B42" s="95">
        <v>100000</v>
      </c>
    </row>
    <row r="43" spans="1:2" ht="14.25">
      <c r="A43" s="96" t="s">
        <v>620</v>
      </c>
      <c r="B43" s="95">
        <v>300000</v>
      </c>
    </row>
    <row r="44" spans="1:2" ht="14.25">
      <c r="A44" s="97" t="s">
        <v>353</v>
      </c>
      <c r="B44" s="95"/>
    </row>
    <row r="45" spans="1:2" ht="14.25">
      <c r="A45" s="96" t="s">
        <v>354</v>
      </c>
      <c r="B45" s="95">
        <v>600000</v>
      </c>
    </row>
    <row r="46" spans="1:2" ht="14.25">
      <c r="A46" s="96" t="s">
        <v>667</v>
      </c>
      <c r="B46" s="95">
        <v>138940</v>
      </c>
    </row>
    <row r="47" spans="1:2" ht="14.25">
      <c r="A47" s="14" t="s">
        <v>294</v>
      </c>
      <c r="B47" s="95">
        <v>80000</v>
      </c>
    </row>
    <row r="48" spans="1:2" ht="14.25">
      <c r="A48" s="14" t="s">
        <v>293</v>
      </c>
      <c r="B48" s="95">
        <v>480000</v>
      </c>
    </row>
    <row r="49" spans="1:2" ht="14.25">
      <c r="A49" s="14" t="s">
        <v>295</v>
      </c>
      <c r="B49" s="95">
        <v>350000</v>
      </c>
    </row>
    <row r="50" spans="1:2" ht="14.25">
      <c r="A50" s="14" t="s">
        <v>296</v>
      </c>
      <c r="B50" s="95">
        <v>200000</v>
      </c>
    </row>
    <row r="51" spans="1:2" ht="14.25">
      <c r="A51" s="14" t="s">
        <v>297</v>
      </c>
      <c r="B51" s="490">
        <v>750000</v>
      </c>
    </row>
    <row r="52" spans="1:2" ht="14.25">
      <c r="A52" s="14" t="s">
        <v>426</v>
      </c>
      <c r="B52" s="491"/>
    </row>
    <row r="53" spans="1:2" ht="14.25">
      <c r="A53" s="14" t="s">
        <v>605</v>
      </c>
      <c r="B53" s="95">
        <v>1661060</v>
      </c>
    </row>
    <row r="54" spans="1:2" ht="14.25">
      <c r="A54" s="14" t="s">
        <v>304</v>
      </c>
      <c r="B54" s="95">
        <v>12000000</v>
      </c>
    </row>
    <row r="55" spans="1:2" ht="14.25">
      <c r="A55" s="14" t="s">
        <v>174</v>
      </c>
      <c r="B55" s="95">
        <v>10901776</v>
      </c>
    </row>
    <row r="56" spans="1:2" ht="14.25">
      <c r="A56" s="14" t="s">
        <v>167</v>
      </c>
      <c r="B56" s="95">
        <v>29202020</v>
      </c>
    </row>
    <row r="57" spans="1:2" ht="14.25">
      <c r="A57" s="14" t="s">
        <v>167</v>
      </c>
      <c r="B57" s="95">
        <v>6579024</v>
      </c>
    </row>
    <row r="58" spans="1:2" ht="15">
      <c r="A58" s="15" t="s">
        <v>300</v>
      </c>
      <c r="B58" s="86">
        <f>SUM(B32:B57)</f>
        <v>70442820</v>
      </c>
    </row>
    <row r="59" spans="1:2" ht="15" thickBot="1">
      <c r="A59" s="211" t="s">
        <v>166</v>
      </c>
      <c r="B59" s="212">
        <v>2169500</v>
      </c>
    </row>
    <row r="60" spans="1:2" ht="15.75" thickBot="1">
      <c r="A60" s="42" t="s">
        <v>153</v>
      </c>
      <c r="B60" s="90">
        <f>SUM(B58:B59)</f>
        <v>72612320</v>
      </c>
    </row>
    <row r="61" spans="1:2" ht="14.25">
      <c r="A61" s="210"/>
      <c r="B61" s="103"/>
    </row>
    <row r="62" spans="1:2" ht="15">
      <c r="A62" s="206" t="s">
        <v>168</v>
      </c>
      <c r="B62" s="210"/>
    </row>
    <row r="63" spans="1:2" ht="14.25">
      <c r="A63" s="14" t="s">
        <v>169</v>
      </c>
      <c r="B63" s="386">
        <v>8901662</v>
      </c>
    </row>
    <row r="64" spans="1:2" ht="14.25">
      <c r="A64" s="372" t="s">
        <v>414</v>
      </c>
      <c r="B64" s="103">
        <v>214689</v>
      </c>
    </row>
    <row r="65" spans="1:2" ht="15">
      <c r="A65" s="373" t="s">
        <v>91</v>
      </c>
      <c r="B65" s="205">
        <f>SUM(B63:B64)</f>
        <v>9116351</v>
      </c>
    </row>
    <row r="66" spans="1:2" ht="15">
      <c r="A66" s="215"/>
      <c r="B66" s="205"/>
    </row>
    <row r="67" spans="1:2" ht="15">
      <c r="A67" s="203" t="s">
        <v>299</v>
      </c>
      <c r="B67" s="95"/>
    </row>
    <row r="68" spans="1:2" ht="14.25">
      <c r="A68" s="96" t="s">
        <v>669</v>
      </c>
      <c r="B68" s="95">
        <v>1000000</v>
      </c>
    </row>
    <row r="69" spans="1:2" ht="15.75" thickBot="1">
      <c r="A69" s="210"/>
      <c r="B69" s="214"/>
    </row>
    <row r="70" spans="1:2" ht="16.5" thickBot="1">
      <c r="A70" s="213" t="s">
        <v>302</v>
      </c>
      <c r="B70" s="216">
        <v>127789481</v>
      </c>
    </row>
    <row r="71" spans="1:2" ht="15">
      <c r="A71" s="210"/>
      <c r="B71" s="214"/>
    </row>
    <row r="72" ht="15.75">
      <c r="A72" s="68" t="s">
        <v>453</v>
      </c>
    </row>
    <row r="73" spans="1:2" ht="15">
      <c r="A73" s="383" t="s">
        <v>668</v>
      </c>
      <c r="B73" s="467">
        <v>3810000</v>
      </c>
    </row>
    <row r="74" spans="1:2" ht="15">
      <c r="A74" s="383" t="s">
        <v>454</v>
      </c>
      <c r="B74" s="384">
        <v>52225240</v>
      </c>
    </row>
    <row r="75" spans="1:2" ht="15">
      <c r="A75" s="383" t="s">
        <v>455</v>
      </c>
      <c r="B75" s="384">
        <v>6678273</v>
      </c>
    </row>
    <row r="76" spans="1:2" ht="15.75">
      <c r="A76" s="68" t="s">
        <v>300</v>
      </c>
      <c r="B76" s="220">
        <v>62713513</v>
      </c>
    </row>
    <row r="77" spans="1:2" ht="15.75" thickBot="1">
      <c r="A77" s="210"/>
      <c r="B77" s="214"/>
    </row>
    <row r="78" spans="1:2" ht="17.25" thickBot="1">
      <c r="A78" s="217" t="s">
        <v>303</v>
      </c>
      <c r="B78" s="218">
        <v>190502994</v>
      </c>
    </row>
    <row r="79" spans="1:2" ht="15">
      <c r="A79" s="210"/>
      <c r="B79" s="214"/>
    </row>
    <row r="80" spans="1:2" ht="12.75">
      <c r="A80" s="221" t="s">
        <v>301</v>
      </c>
      <c r="B80" s="222"/>
    </row>
    <row r="81" spans="1:2" ht="12.75">
      <c r="A81" s="488" t="s">
        <v>305</v>
      </c>
      <c r="B81" s="489"/>
    </row>
    <row r="82" spans="1:2" ht="12.75">
      <c r="A82" s="488" t="s">
        <v>306</v>
      </c>
      <c r="B82" s="489"/>
    </row>
    <row r="83" spans="1:2" ht="12.75">
      <c r="A83" s="488" t="s">
        <v>606</v>
      </c>
      <c r="B83" s="489"/>
    </row>
    <row r="84" spans="1:2" ht="12.75">
      <c r="A84" s="488" t="s">
        <v>607</v>
      </c>
      <c r="B84" s="489"/>
    </row>
    <row r="85" spans="1:2" ht="12.75">
      <c r="A85" s="488" t="s">
        <v>307</v>
      </c>
      <c r="B85" s="489"/>
    </row>
    <row r="86" spans="1:2" ht="12.75">
      <c r="A86" s="488" t="s">
        <v>308</v>
      </c>
      <c r="B86" s="489"/>
    </row>
    <row r="87" spans="1:2" ht="12.75">
      <c r="A87" s="223"/>
      <c r="B87" s="222"/>
    </row>
    <row r="88" spans="1:2" ht="12.75">
      <c r="A88" s="223" t="s">
        <v>608</v>
      </c>
      <c r="B88" s="222"/>
    </row>
    <row r="89" spans="1:2" ht="12.75">
      <c r="A89" s="224" t="s">
        <v>609</v>
      </c>
      <c r="B89" s="222"/>
    </row>
    <row r="90" spans="1:2" ht="12.75">
      <c r="A90" s="223" t="s">
        <v>610</v>
      </c>
      <c r="B90" s="222"/>
    </row>
    <row r="91" spans="1:2" ht="12.75">
      <c r="A91" s="225"/>
      <c r="B91" s="226"/>
    </row>
    <row r="92" ht="12.75">
      <c r="A92" s="223" t="s">
        <v>670</v>
      </c>
    </row>
    <row r="93" ht="12.75">
      <c r="A93" s="223" t="s">
        <v>671</v>
      </c>
    </row>
    <row r="94" ht="12.75">
      <c r="A94" s="223" t="s">
        <v>672</v>
      </c>
    </row>
  </sheetData>
  <sheetProtection/>
  <mergeCells count="12">
    <mergeCell ref="B51:B52"/>
    <mergeCell ref="A85:B85"/>
    <mergeCell ref="A14:B14"/>
    <mergeCell ref="A1:J1"/>
    <mergeCell ref="A7:B7"/>
    <mergeCell ref="A3:B3"/>
    <mergeCell ref="A4:B4"/>
    <mergeCell ref="A86:B86"/>
    <mergeCell ref="A81:B81"/>
    <mergeCell ref="A83:B83"/>
    <mergeCell ref="A82:B82"/>
    <mergeCell ref="A84:B8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7.28125" style="0" customWidth="1"/>
    <col min="2" max="2" width="22.57421875" style="0" customWidth="1"/>
  </cols>
  <sheetData>
    <row r="1" ht="12.75">
      <c r="B1" s="198" t="s">
        <v>288</v>
      </c>
    </row>
    <row r="4" spans="1:2" ht="18">
      <c r="A4" s="482" t="s">
        <v>314</v>
      </c>
      <c r="B4" s="482"/>
    </row>
    <row r="5" spans="1:2" ht="15">
      <c r="A5" s="492" t="s">
        <v>576</v>
      </c>
      <c r="B5" s="493"/>
    </row>
    <row r="6" spans="1:2" ht="15">
      <c r="A6" s="85"/>
      <c r="B6" s="232"/>
    </row>
    <row r="7" spans="1:2" ht="15">
      <c r="A7" s="85"/>
      <c r="B7" s="232"/>
    </row>
    <row r="8" spans="1:2" ht="15.75" thickBot="1">
      <c r="A8" s="74"/>
      <c r="B8" s="85"/>
    </row>
    <row r="9" spans="1:2" ht="16.5" thickBot="1">
      <c r="A9" s="119" t="s">
        <v>135</v>
      </c>
      <c r="B9" s="235">
        <v>2000000</v>
      </c>
    </row>
    <row r="10" spans="1:2" ht="15">
      <c r="A10" s="233"/>
      <c r="B10" s="234"/>
    </row>
    <row r="12" ht="15">
      <c r="A12" s="40" t="s">
        <v>60</v>
      </c>
    </row>
    <row r="13" spans="1:2" ht="12.75">
      <c r="A13" s="27" t="s">
        <v>640</v>
      </c>
      <c r="B13" s="32">
        <v>300000</v>
      </c>
    </row>
    <row r="14" spans="1:2" ht="12.75">
      <c r="A14" s="27" t="s">
        <v>138</v>
      </c>
      <c r="B14" s="32">
        <v>6350</v>
      </c>
    </row>
    <row r="15" spans="1:2" ht="12.75">
      <c r="A15" s="27" t="s">
        <v>139</v>
      </c>
      <c r="B15" s="32">
        <v>81000</v>
      </c>
    </row>
    <row r="16" spans="1:2" ht="12.75">
      <c r="A16" s="28" t="s">
        <v>91</v>
      </c>
      <c r="B16" s="65">
        <f>SUM(B13:B15)</f>
        <v>387350</v>
      </c>
    </row>
    <row r="17" spans="1:2" ht="12.75">
      <c r="A17" s="27"/>
      <c r="B17" s="32"/>
    </row>
    <row r="18" spans="1:2" ht="12.75">
      <c r="A18" s="82" t="s">
        <v>196</v>
      </c>
      <c r="B18" s="32"/>
    </row>
    <row r="19" spans="1:2" ht="12.75">
      <c r="A19" s="27" t="s">
        <v>141</v>
      </c>
      <c r="B19" s="32">
        <v>50000</v>
      </c>
    </row>
    <row r="20" spans="1:2" ht="12.75">
      <c r="A20" s="27" t="s">
        <v>142</v>
      </c>
      <c r="B20" s="32">
        <v>50000</v>
      </c>
    </row>
    <row r="21" spans="1:2" ht="12.75">
      <c r="A21" s="27" t="s">
        <v>641</v>
      </c>
      <c r="B21" s="32">
        <v>1100000</v>
      </c>
    </row>
    <row r="22" spans="1:2" ht="12.75">
      <c r="A22" s="27" t="s">
        <v>197</v>
      </c>
      <c r="B22" s="32">
        <v>30000</v>
      </c>
    </row>
    <row r="23" spans="1:2" ht="12.75">
      <c r="A23" s="27" t="s">
        <v>147</v>
      </c>
      <c r="B23" s="32">
        <v>200000</v>
      </c>
    </row>
    <row r="24" spans="1:2" ht="12.75">
      <c r="A24" s="27" t="s">
        <v>117</v>
      </c>
      <c r="B24" s="32">
        <v>50000</v>
      </c>
    </row>
    <row r="25" spans="1:2" ht="12.75">
      <c r="A25" s="27" t="s">
        <v>151</v>
      </c>
      <c r="B25" s="32">
        <v>132650</v>
      </c>
    </row>
    <row r="26" spans="1:2" ht="12.75">
      <c r="A26" s="82" t="s">
        <v>153</v>
      </c>
      <c r="B26" s="65">
        <f>SUM(B19:B25)</f>
        <v>1612650</v>
      </c>
    </row>
    <row r="28" ht="12.75">
      <c r="B28" s="387"/>
    </row>
    <row r="29" ht="13.5" thickBot="1"/>
    <row r="30" spans="1:2" ht="16.5" thickBot="1">
      <c r="A30" s="78" t="s">
        <v>154</v>
      </c>
      <c r="B30" s="120">
        <v>2000000</v>
      </c>
    </row>
  </sheetData>
  <sheetProtection/>
  <mergeCells count="2"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6.7109375" style="0" customWidth="1"/>
    <col min="2" max="2" width="27.421875" style="0" customWidth="1"/>
  </cols>
  <sheetData>
    <row r="1" ht="12.75">
      <c r="B1" s="198" t="s">
        <v>198</v>
      </c>
    </row>
    <row r="2" ht="12.75">
      <c r="B2" s="198"/>
    </row>
    <row r="3" spans="1:2" ht="18">
      <c r="A3" s="482" t="s">
        <v>325</v>
      </c>
      <c r="B3" s="494"/>
    </row>
    <row r="4" spans="1:2" ht="15.75">
      <c r="A4" s="495" t="s">
        <v>576</v>
      </c>
      <c r="B4" s="495"/>
    </row>
    <row r="5" spans="1:2" ht="15">
      <c r="A5" s="27"/>
      <c r="B5" s="61"/>
    </row>
    <row r="6" spans="1:2" ht="16.5" thickBot="1">
      <c r="A6" s="501" t="s">
        <v>329</v>
      </c>
      <c r="B6" s="502"/>
    </row>
    <row r="7" spans="1:2" ht="12.75">
      <c r="A7" s="63" t="s">
        <v>630</v>
      </c>
      <c r="B7" s="156">
        <v>480000</v>
      </c>
    </row>
    <row r="8" spans="1:2" ht="12.75">
      <c r="A8" s="63"/>
      <c r="B8" s="156"/>
    </row>
    <row r="9" spans="1:2" ht="12.75">
      <c r="A9" s="158" t="s">
        <v>631</v>
      </c>
      <c r="B9" s="33">
        <v>500000</v>
      </c>
    </row>
    <row r="10" spans="1:2" ht="12.75">
      <c r="A10" s="158" t="s">
        <v>237</v>
      </c>
      <c r="B10" s="33">
        <v>361600</v>
      </c>
    </row>
    <row r="11" spans="1:2" ht="12.75">
      <c r="A11" s="159" t="s">
        <v>151</v>
      </c>
      <c r="B11" s="33">
        <v>363000</v>
      </c>
    </row>
    <row r="12" spans="1:2" ht="13.5" thickBot="1">
      <c r="A12" s="160" t="s">
        <v>119</v>
      </c>
      <c r="B12" s="161">
        <v>1704600</v>
      </c>
    </row>
    <row r="13" spans="1:2" ht="13.5" thickBot="1">
      <c r="A13" s="162" t="s">
        <v>238</v>
      </c>
      <c r="B13" s="163">
        <v>1704600</v>
      </c>
    </row>
    <row r="14" ht="12.75">
      <c r="B14" s="388"/>
    </row>
    <row r="15" ht="13.5" thickBot="1"/>
    <row r="16" spans="1:2" ht="16.5" thickBot="1">
      <c r="A16" s="496" t="s">
        <v>327</v>
      </c>
      <c r="B16" s="497"/>
    </row>
    <row r="17" spans="1:2" ht="12.75">
      <c r="A17" s="28" t="s">
        <v>240</v>
      </c>
      <c r="B17" s="26">
        <v>0</v>
      </c>
    </row>
    <row r="18" spans="1:2" ht="12.75">
      <c r="A18" s="165" t="s">
        <v>239</v>
      </c>
      <c r="B18" s="140"/>
    </row>
    <row r="19" spans="1:2" ht="12.75">
      <c r="A19" s="27" t="s">
        <v>241</v>
      </c>
      <c r="B19" s="36">
        <v>200000</v>
      </c>
    </row>
    <row r="20" spans="1:2" ht="12.75">
      <c r="A20" s="27" t="s">
        <v>242</v>
      </c>
      <c r="B20" s="33">
        <v>2162000</v>
      </c>
    </row>
    <row r="21" spans="1:2" ht="12.75">
      <c r="A21" s="27" t="s">
        <v>243</v>
      </c>
      <c r="B21" s="33">
        <v>638000</v>
      </c>
    </row>
    <row r="22" spans="1:2" ht="13.5" thickBot="1">
      <c r="A22" s="166" t="s">
        <v>244</v>
      </c>
      <c r="B22" s="161">
        <v>3000000</v>
      </c>
    </row>
    <row r="23" spans="1:2" ht="13.5" thickBot="1">
      <c r="A23" s="164" t="s">
        <v>238</v>
      </c>
      <c r="B23" s="167">
        <v>3000000</v>
      </c>
    </row>
    <row r="26" spans="1:2" ht="15.75">
      <c r="A26" s="503" t="s">
        <v>326</v>
      </c>
      <c r="B26" s="504"/>
    </row>
    <row r="27" spans="1:2" ht="12.75">
      <c r="A27" s="158" t="s">
        <v>245</v>
      </c>
      <c r="B27" s="33">
        <v>387400</v>
      </c>
    </row>
    <row r="28" spans="1:2" ht="12.75">
      <c r="A28" s="158" t="s">
        <v>246</v>
      </c>
      <c r="B28" s="33">
        <v>400000</v>
      </c>
    </row>
    <row r="29" spans="1:2" ht="12.75">
      <c r="A29" s="158" t="s">
        <v>247</v>
      </c>
      <c r="B29" s="33">
        <v>0</v>
      </c>
    </row>
    <row r="30" spans="1:2" ht="12.75">
      <c r="A30" s="158" t="s">
        <v>151</v>
      </c>
      <c r="B30" s="33">
        <v>212600</v>
      </c>
    </row>
    <row r="31" spans="1:2" ht="13.5" thickBot="1">
      <c r="A31" s="168" t="s">
        <v>119</v>
      </c>
      <c r="B31" s="161">
        <v>1000000</v>
      </c>
    </row>
    <row r="32" spans="1:2" ht="13.5" thickBot="1">
      <c r="A32" s="169" t="s">
        <v>238</v>
      </c>
      <c r="B32" s="167">
        <v>1000000</v>
      </c>
    </row>
    <row r="33" spans="1:2" ht="12.75">
      <c r="A33" s="66"/>
      <c r="B33" s="66"/>
    </row>
    <row r="34" spans="1:2" ht="13.5" thickBot="1">
      <c r="A34" s="66"/>
      <c r="B34" s="66"/>
    </row>
    <row r="35" spans="1:2" ht="16.5" thickBot="1">
      <c r="A35" s="496" t="s">
        <v>328</v>
      </c>
      <c r="B35" s="497"/>
    </row>
    <row r="36" spans="1:2" ht="13.5" thickBot="1">
      <c r="A36" s="164" t="s">
        <v>248</v>
      </c>
      <c r="B36" s="167">
        <v>3500000</v>
      </c>
    </row>
    <row r="37" spans="1:2" ht="12.75">
      <c r="A37" s="27" t="s">
        <v>235</v>
      </c>
      <c r="B37" s="32">
        <v>500000</v>
      </c>
    </row>
    <row r="38" spans="1:2" ht="12.75">
      <c r="A38" s="27" t="s">
        <v>193</v>
      </c>
      <c r="B38" s="32">
        <v>135000</v>
      </c>
    </row>
    <row r="39" spans="1:2" ht="12.75">
      <c r="A39" s="157" t="s">
        <v>236</v>
      </c>
      <c r="B39" s="35">
        <f>SUM(B37:B38)</f>
        <v>635000</v>
      </c>
    </row>
    <row r="40" spans="1:2" ht="12.75">
      <c r="A40" s="27"/>
      <c r="B40" s="32"/>
    </row>
    <row r="41" spans="1:2" ht="12.75">
      <c r="A41" s="170" t="s">
        <v>249</v>
      </c>
      <c r="B41" s="171">
        <v>100000</v>
      </c>
    </row>
    <row r="42" spans="1:2" ht="12.75">
      <c r="A42" s="170" t="s">
        <v>250</v>
      </c>
      <c r="B42" s="171">
        <v>40000</v>
      </c>
    </row>
    <row r="43" spans="1:2" ht="12.75">
      <c r="A43" s="63" t="s">
        <v>251</v>
      </c>
      <c r="B43" s="33">
        <v>100000</v>
      </c>
    </row>
    <row r="44" spans="1:2" ht="12.75">
      <c r="A44" s="63" t="s">
        <v>252</v>
      </c>
      <c r="B44" s="33">
        <v>100000</v>
      </c>
    </row>
    <row r="45" spans="1:2" ht="12.75">
      <c r="A45" s="63" t="s">
        <v>253</v>
      </c>
      <c r="B45" s="33">
        <v>70000</v>
      </c>
    </row>
    <row r="46" spans="1:2" ht="12.75">
      <c r="A46" s="27" t="s">
        <v>254</v>
      </c>
      <c r="B46" s="33">
        <v>100000</v>
      </c>
    </row>
    <row r="47" spans="1:2" ht="12.75">
      <c r="A47" s="172" t="s">
        <v>255</v>
      </c>
      <c r="B47" s="33">
        <v>200000</v>
      </c>
    </row>
    <row r="48" spans="1:2" ht="12.75">
      <c r="A48" s="27" t="s">
        <v>256</v>
      </c>
      <c r="B48" s="33">
        <v>61000</v>
      </c>
    </row>
    <row r="49" spans="1:2" ht="12.75">
      <c r="A49" s="82" t="s">
        <v>243</v>
      </c>
      <c r="B49" s="33">
        <v>192000</v>
      </c>
    </row>
    <row r="50" spans="1:2" ht="13.5" thickBot="1">
      <c r="A50" s="166" t="s">
        <v>244</v>
      </c>
      <c r="B50" s="173">
        <f>SUM(B41:B49)</f>
        <v>963000</v>
      </c>
    </row>
    <row r="51" spans="1:2" ht="13.5" thickBot="1">
      <c r="A51" s="174" t="s">
        <v>257</v>
      </c>
      <c r="B51" s="167">
        <v>1598000</v>
      </c>
    </row>
    <row r="52" spans="1:2" ht="12.75">
      <c r="A52" s="66"/>
      <c r="B52" s="241"/>
    </row>
    <row r="53" ht="13.5" thickBot="1">
      <c r="A53" s="175" t="s">
        <v>239</v>
      </c>
    </row>
    <row r="54" spans="1:2" ht="16.5" thickBot="1">
      <c r="A54" s="496" t="s">
        <v>330</v>
      </c>
      <c r="B54" s="500"/>
    </row>
    <row r="55" spans="1:2" ht="13.5" thickBot="1">
      <c r="A55" s="176" t="s">
        <v>248</v>
      </c>
      <c r="B55" s="167">
        <v>1400000</v>
      </c>
    </row>
    <row r="56" spans="1:2" ht="12.75">
      <c r="A56" s="132"/>
      <c r="B56" s="34"/>
    </row>
    <row r="57" spans="1:2" ht="12.75">
      <c r="A57" s="177" t="s">
        <v>331</v>
      </c>
      <c r="B57" s="33">
        <v>1379400</v>
      </c>
    </row>
    <row r="58" spans="1:2" ht="12.75">
      <c r="A58" s="178" t="s">
        <v>258</v>
      </c>
      <c r="B58" s="33">
        <v>36000</v>
      </c>
    </row>
    <row r="59" spans="1:2" ht="12.75">
      <c r="A59" s="177" t="s">
        <v>193</v>
      </c>
      <c r="B59" s="33">
        <v>372500</v>
      </c>
    </row>
    <row r="60" spans="1:2" ht="12.75">
      <c r="A60" s="157" t="s">
        <v>236</v>
      </c>
      <c r="B60" s="35">
        <v>1797900</v>
      </c>
    </row>
    <row r="61" spans="1:2" ht="12.75">
      <c r="A61" s="157"/>
      <c r="B61" s="35"/>
    </row>
    <row r="62" spans="1:2" ht="12.75">
      <c r="A62" s="157" t="s">
        <v>285</v>
      </c>
      <c r="B62" s="35"/>
    </row>
    <row r="63" spans="1:2" ht="12.75">
      <c r="A63" s="178" t="s">
        <v>145</v>
      </c>
      <c r="B63" s="33">
        <v>30000</v>
      </c>
    </row>
    <row r="64" spans="1:2" ht="12.75">
      <c r="A64" s="178" t="s">
        <v>200</v>
      </c>
      <c r="B64" s="33">
        <v>700000</v>
      </c>
    </row>
    <row r="65" spans="1:2" ht="12.75">
      <c r="A65" s="177" t="s">
        <v>259</v>
      </c>
      <c r="B65" s="33">
        <v>150000</v>
      </c>
    </row>
    <row r="66" spans="1:2" ht="14.25">
      <c r="A66" s="179" t="s">
        <v>260</v>
      </c>
      <c r="B66" s="52">
        <v>350000</v>
      </c>
    </row>
    <row r="67" spans="1:2" ht="12.75">
      <c r="A67" s="177" t="s">
        <v>261</v>
      </c>
      <c r="B67" s="33">
        <v>300000</v>
      </c>
    </row>
    <row r="68" spans="1:2" ht="12.75">
      <c r="A68" s="180" t="s">
        <v>151</v>
      </c>
      <c r="B68" s="161">
        <v>332000</v>
      </c>
    </row>
    <row r="69" spans="1:2" ht="13.5" thickBot="1">
      <c r="A69" s="181" t="s">
        <v>119</v>
      </c>
      <c r="B69" s="173">
        <f>SUM(B63:B68)</f>
        <v>1862000</v>
      </c>
    </row>
    <row r="70" spans="1:2" ht="15.75" thickBot="1">
      <c r="A70" s="42" t="s">
        <v>332</v>
      </c>
      <c r="B70" s="53">
        <v>3649900</v>
      </c>
    </row>
    <row r="71" ht="12.75">
      <c r="A71" s="182" t="s">
        <v>239</v>
      </c>
    </row>
    <row r="72" ht="12.75">
      <c r="A72" s="182"/>
    </row>
    <row r="73" ht="13.5" thickBot="1"/>
    <row r="74" spans="1:2" ht="16.5" thickBot="1">
      <c r="A74" s="496" t="s">
        <v>333</v>
      </c>
      <c r="B74" s="497"/>
    </row>
    <row r="75" ht="13.5" thickBot="1">
      <c r="A75" s="232"/>
    </row>
    <row r="76" spans="1:2" ht="13.5" thickBot="1">
      <c r="A76" s="169" t="s">
        <v>262</v>
      </c>
      <c r="B76" s="183">
        <v>600000</v>
      </c>
    </row>
    <row r="77" spans="1:2" ht="12.75">
      <c r="A77" s="66"/>
      <c r="B77" s="74"/>
    </row>
    <row r="78" spans="1:2" ht="12.75">
      <c r="A78" s="140" t="s">
        <v>263</v>
      </c>
      <c r="B78" s="171">
        <v>200000</v>
      </c>
    </row>
    <row r="79" spans="1:2" ht="12.75">
      <c r="A79" s="27" t="s">
        <v>264</v>
      </c>
      <c r="B79" s="33">
        <v>78700</v>
      </c>
    </row>
    <row r="80" spans="1:2" ht="12.75">
      <c r="A80" s="27" t="s">
        <v>265</v>
      </c>
      <c r="B80" s="33">
        <v>0</v>
      </c>
    </row>
    <row r="81" spans="1:2" ht="13.5" thickBot="1">
      <c r="A81" s="27" t="s">
        <v>151</v>
      </c>
      <c r="B81" s="33">
        <v>21300</v>
      </c>
    </row>
    <row r="82" spans="1:2" ht="13.5" thickBot="1">
      <c r="A82" s="164" t="s">
        <v>87</v>
      </c>
      <c r="B82" s="167">
        <v>300000</v>
      </c>
    </row>
    <row r="85" ht="13.5" thickBot="1"/>
    <row r="86" spans="1:2" ht="16.5" thickBot="1">
      <c r="A86" s="496" t="s">
        <v>334</v>
      </c>
      <c r="B86" s="497"/>
    </row>
    <row r="87" ht="13.5" thickBot="1"/>
    <row r="88" spans="1:2" ht="15">
      <c r="A88" s="186" t="s">
        <v>262</v>
      </c>
      <c r="B88" s="187" t="s">
        <v>239</v>
      </c>
    </row>
    <row r="89" spans="1:2" ht="14.25">
      <c r="A89" s="96" t="s">
        <v>266</v>
      </c>
      <c r="B89" s="188">
        <v>3500000</v>
      </c>
    </row>
    <row r="90" spans="1:2" ht="14.25">
      <c r="A90" s="96" t="s">
        <v>335</v>
      </c>
      <c r="B90" s="188">
        <v>500000</v>
      </c>
    </row>
    <row r="91" spans="1:2" ht="15">
      <c r="A91" s="41" t="s">
        <v>337</v>
      </c>
      <c r="B91" s="250">
        <f>SUM(B89:B90)</f>
        <v>4000000</v>
      </c>
    </row>
    <row r="92" spans="1:2" ht="14.25">
      <c r="A92" s="210"/>
      <c r="B92" s="249"/>
    </row>
    <row r="93" spans="1:2" ht="12.75">
      <c r="A93" s="25" t="s">
        <v>338</v>
      </c>
      <c r="B93" t="s">
        <v>239</v>
      </c>
    </row>
    <row r="94" spans="1:2" ht="14.25">
      <c r="A94" s="10" t="s">
        <v>336</v>
      </c>
      <c r="B94" s="153">
        <v>5164000</v>
      </c>
    </row>
    <row r="95" spans="1:2" ht="14.25">
      <c r="A95" s="2" t="s">
        <v>156</v>
      </c>
      <c r="B95" s="153">
        <v>240000</v>
      </c>
    </row>
    <row r="96" spans="1:2" ht="14.25">
      <c r="A96" s="10" t="s">
        <v>267</v>
      </c>
      <c r="B96" s="153"/>
    </row>
    <row r="97" spans="1:2" ht="14.25">
      <c r="A97" s="10" t="s">
        <v>138</v>
      </c>
      <c r="B97" s="153">
        <v>114300</v>
      </c>
    </row>
    <row r="98" spans="1:2" ht="15" thickBot="1">
      <c r="A98" s="10" t="s">
        <v>193</v>
      </c>
      <c r="B98" s="153">
        <v>1452780</v>
      </c>
    </row>
    <row r="99" spans="1:2" ht="16.5" customHeight="1" thickBot="1">
      <c r="A99" s="42" t="s">
        <v>268</v>
      </c>
      <c r="B99" s="190">
        <f>SUM(B94:B98)</f>
        <v>6971080</v>
      </c>
    </row>
    <row r="100" spans="1:2" ht="12.75">
      <c r="A100" s="140"/>
      <c r="B100" s="141"/>
    </row>
    <row r="101" spans="1:2" ht="14.25">
      <c r="A101" s="204" t="s">
        <v>68</v>
      </c>
      <c r="B101" s="141"/>
    </row>
    <row r="102" spans="1:2" ht="14.25">
      <c r="A102" s="10" t="s">
        <v>269</v>
      </c>
      <c r="B102" s="189">
        <v>2000000</v>
      </c>
    </row>
    <row r="103" spans="1:2" ht="14.25">
      <c r="A103" s="2" t="s">
        <v>270</v>
      </c>
      <c r="B103" s="189">
        <v>200000</v>
      </c>
    </row>
    <row r="104" spans="1:2" ht="14.25">
      <c r="A104" s="10" t="s">
        <v>75</v>
      </c>
      <c r="B104" s="189">
        <v>30000</v>
      </c>
    </row>
    <row r="105" spans="1:2" ht="14.25">
      <c r="A105" s="10" t="s">
        <v>204</v>
      </c>
      <c r="B105" s="189">
        <v>20000</v>
      </c>
    </row>
    <row r="106" spans="1:2" ht="14.25">
      <c r="A106" s="154" t="s">
        <v>271</v>
      </c>
      <c r="B106" s="189">
        <v>250000</v>
      </c>
    </row>
    <row r="107" spans="1:2" ht="14.25">
      <c r="A107" s="154" t="s">
        <v>252</v>
      </c>
      <c r="B107" s="189">
        <v>450000</v>
      </c>
    </row>
    <row r="108" spans="1:2" ht="14.25">
      <c r="A108" s="154" t="s">
        <v>272</v>
      </c>
      <c r="B108" s="189">
        <v>750000</v>
      </c>
    </row>
    <row r="109" spans="1:2" ht="14.25">
      <c r="A109" s="154" t="s">
        <v>642</v>
      </c>
      <c r="B109" s="32">
        <v>3514000</v>
      </c>
    </row>
    <row r="110" spans="1:2" ht="14.25">
      <c r="A110" s="154" t="s">
        <v>273</v>
      </c>
      <c r="B110" s="189">
        <v>750000</v>
      </c>
    </row>
    <row r="111" spans="1:2" ht="14.25">
      <c r="A111" s="154" t="s">
        <v>274</v>
      </c>
      <c r="B111" s="189">
        <v>300000</v>
      </c>
    </row>
    <row r="112" spans="1:2" ht="14.25">
      <c r="A112" s="154" t="s">
        <v>275</v>
      </c>
      <c r="B112" s="189">
        <v>200000</v>
      </c>
    </row>
    <row r="113" spans="1:2" ht="15" thickBot="1">
      <c r="A113" s="443" t="s">
        <v>166</v>
      </c>
      <c r="B113" s="444">
        <v>986000</v>
      </c>
    </row>
    <row r="114" spans="1:2" ht="15.75" thickBot="1">
      <c r="A114" s="191" t="s">
        <v>119</v>
      </c>
      <c r="B114" s="445">
        <f>SUM(B102:B113)</f>
        <v>9450000</v>
      </c>
    </row>
    <row r="115" spans="1:2" ht="12.75">
      <c r="A115" s="192" t="s">
        <v>239</v>
      </c>
      <c r="B115" s="193" t="s">
        <v>239</v>
      </c>
    </row>
    <row r="116" spans="1:2" ht="12.75">
      <c r="A116" s="71" t="s">
        <v>632</v>
      </c>
      <c r="B116" s="194">
        <v>1200000</v>
      </c>
    </row>
    <row r="117" spans="1:2" ht="13.5" thickBot="1">
      <c r="A117" s="442" t="s">
        <v>239</v>
      </c>
      <c r="B117" s="138"/>
    </row>
    <row r="118" spans="1:2" ht="16.5" thickBot="1">
      <c r="A118" s="119" t="s">
        <v>87</v>
      </c>
      <c r="B118" s="53">
        <v>17621080</v>
      </c>
    </row>
    <row r="119" spans="1:2" ht="12.75">
      <c r="A119" s="140"/>
      <c r="B119" s="140"/>
    </row>
    <row r="120" spans="1:2" ht="12.75">
      <c r="A120" s="27"/>
      <c r="B120" s="27"/>
    </row>
    <row r="121" spans="1:2" ht="12.75">
      <c r="A121" s="71" t="s">
        <v>346</v>
      </c>
      <c r="B121" s="27"/>
    </row>
    <row r="122" spans="1:2" ht="12.75">
      <c r="A122" s="28" t="s">
        <v>347</v>
      </c>
      <c r="B122" s="27"/>
    </row>
    <row r="123" spans="1:2" ht="12.75">
      <c r="A123" s="27" t="s">
        <v>348</v>
      </c>
      <c r="B123" s="194">
        <v>2000000</v>
      </c>
    </row>
    <row r="124" spans="1:2" ht="12.75">
      <c r="A124" s="27" t="s">
        <v>349</v>
      </c>
      <c r="B124" s="194">
        <v>4850000</v>
      </c>
    </row>
    <row r="125" spans="1:2" ht="12.75">
      <c r="A125" s="27" t="s">
        <v>633</v>
      </c>
      <c r="B125" s="194">
        <v>800000</v>
      </c>
    </row>
    <row r="126" spans="1:2" ht="12.75">
      <c r="A126" s="27" t="s">
        <v>634</v>
      </c>
      <c r="B126" s="32">
        <v>550000</v>
      </c>
    </row>
    <row r="127" spans="1:2" ht="12.75">
      <c r="A127" s="27" t="s">
        <v>635</v>
      </c>
      <c r="B127" s="32">
        <v>3500000</v>
      </c>
    </row>
    <row r="133" ht="13.5" thickBot="1"/>
    <row r="134" spans="1:2" ht="18.75" thickBot="1">
      <c r="A134" s="498" t="s">
        <v>636</v>
      </c>
      <c r="B134" s="499"/>
    </row>
    <row r="136" spans="1:2" ht="15">
      <c r="A136" s="40" t="s">
        <v>57</v>
      </c>
      <c r="B136" s="195"/>
    </row>
    <row r="137" spans="1:2" ht="14.25">
      <c r="A137" s="96" t="s">
        <v>262</v>
      </c>
      <c r="B137" s="254">
        <v>39000000</v>
      </c>
    </row>
    <row r="138" spans="1:2" ht="13.5" thickBot="1">
      <c r="A138" s="80"/>
      <c r="B138" s="255"/>
    </row>
    <row r="139" spans="1:2" ht="16.5" thickBot="1">
      <c r="A139" s="78" t="s">
        <v>59</v>
      </c>
      <c r="B139" s="253">
        <v>39000000</v>
      </c>
    </row>
    <row r="140" spans="1:2" ht="15.75">
      <c r="A140" s="39"/>
      <c r="B140" s="252"/>
    </row>
    <row r="141" spans="1:2" ht="15">
      <c r="A141" s="40" t="s">
        <v>60</v>
      </c>
      <c r="B141" s="251"/>
    </row>
    <row r="142" spans="1:2" ht="12.75">
      <c r="A142" s="27" t="s">
        <v>336</v>
      </c>
      <c r="B142" s="189">
        <v>5216800</v>
      </c>
    </row>
    <row r="143" spans="1:2" ht="12.75">
      <c r="A143" s="27" t="s">
        <v>157</v>
      </c>
      <c r="B143" s="189">
        <v>13200</v>
      </c>
    </row>
    <row r="144" spans="1:2" ht="12.75">
      <c r="A144" s="31" t="s">
        <v>643</v>
      </c>
      <c r="B144" s="189">
        <v>400000</v>
      </c>
    </row>
    <row r="145" spans="1:2" ht="12.75">
      <c r="A145" s="27"/>
      <c r="B145" s="189"/>
    </row>
    <row r="146" spans="1:2" ht="12.75">
      <c r="A146" s="27" t="s">
        <v>339</v>
      </c>
      <c r="B146" s="189">
        <v>15000</v>
      </c>
    </row>
    <row r="147" spans="1:2" ht="12.75">
      <c r="A147" s="27" t="s">
        <v>138</v>
      </c>
      <c r="B147" s="189">
        <v>108000</v>
      </c>
    </row>
    <row r="148" spans="1:2" ht="13.5" thickBot="1">
      <c r="A148" s="27" t="s">
        <v>193</v>
      </c>
      <c r="B148" s="189">
        <v>1520000</v>
      </c>
    </row>
    <row r="149" spans="1:2" ht="16.5" thickBot="1">
      <c r="A149" s="256" t="s">
        <v>340</v>
      </c>
      <c r="B149" s="190">
        <v>7273000</v>
      </c>
    </row>
    <row r="151" spans="1:2" ht="14.25">
      <c r="A151" s="97" t="s">
        <v>285</v>
      </c>
      <c r="B151" s="32"/>
    </row>
    <row r="152" spans="1:2" ht="12.75">
      <c r="A152" s="27" t="s">
        <v>72</v>
      </c>
      <c r="B152" s="189">
        <v>50000</v>
      </c>
    </row>
    <row r="153" spans="1:2" ht="12.75">
      <c r="A153" s="27" t="s">
        <v>269</v>
      </c>
      <c r="B153" s="189">
        <v>500000</v>
      </c>
    </row>
    <row r="154" spans="1:2" ht="12.75">
      <c r="A154" s="31" t="s">
        <v>270</v>
      </c>
      <c r="B154" s="189">
        <v>2000000</v>
      </c>
    </row>
    <row r="155" spans="1:2" ht="12.75">
      <c r="A155" s="27" t="s">
        <v>75</v>
      </c>
      <c r="B155" s="189">
        <v>150000</v>
      </c>
    </row>
    <row r="156" spans="1:2" ht="12.75">
      <c r="A156" s="31" t="s">
        <v>276</v>
      </c>
      <c r="B156" s="189">
        <v>1200000</v>
      </c>
    </row>
    <row r="157" spans="1:2" ht="12.75">
      <c r="A157" s="27" t="s">
        <v>277</v>
      </c>
      <c r="B157" s="189">
        <v>1000000</v>
      </c>
    </row>
    <row r="158" spans="1:2" ht="12.75">
      <c r="A158" s="178" t="s">
        <v>271</v>
      </c>
      <c r="B158" s="189">
        <v>500000</v>
      </c>
    </row>
    <row r="159" spans="1:2" ht="12.75">
      <c r="A159" s="178" t="s">
        <v>252</v>
      </c>
      <c r="B159" s="189">
        <v>8500000</v>
      </c>
    </row>
    <row r="160" spans="1:2" ht="12.75">
      <c r="A160" s="178" t="s">
        <v>278</v>
      </c>
      <c r="B160" s="189">
        <v>200000</v>
      </c>
    </row>
    <row r="161" spans="1:2" ht="12.75">
      <c r="A161" s="178" t="s">
        <v>279</v>
      </c>
      <c r="B161" s="189">
        <v>800000</v>
      </c>
    </row>
    <row r="162" spans="1:2" ht="12.75">
      <c r="A162" s="178" t="s">
        <v>272</v>
      </c>
      <c r="B162" s="189">
        <v>1000000</v>
      </c>
    </row>
    <row r="163" spans="1:2" ht="12.75">
      <c r="A163" s="178" t="s">
        <v>280</v>
      </c>
      <c r="B163" s="189">
        <v>1200000</v>
      </c>
    </row>
    <row r="164" spans="1:2" ht="14.25">
      <c r="A164" s="196" t="s">
        <v>281</v>
      </c>
      <c r="B164" s="189">
        <v>1200000</v>
      </c>
    </row>
    <row r="165" spans="1:2" ht="12.75">
      <c r="A165" s="178" t="s">
        <v>282</v>
      </c>
      <c r="B165" s="189">
        <v>1000000</v>
      </c>
    </row>
    <row r="166" spans="1:2" ht="12.75">
      <c r="A166" s="178" t="s">
        <v>273</v>
      </c>
      <c r="B166" s="189">
        <v>50000</v>
      </c>
    </row>
    <row r="167" spans="1:2" ht="12.75">
      <c r="A167" s="178" t="s">
        <v>283</v>
      </c>
      <c r="B167" s="189">
        <v>1000000</v>
      </c>
    </row>
    <row r="168" spans="1:2" ht="12.75">
      <c r="A168" s="178" t="s">
        <v>284</v>
      </c>
      <c r="B168" s="189">
        <v>150000</v>
      </c>
    </row>
    <row r="169" spans="1:2" ht="12.75">
      <c r="A169" s="178" t="s">
        <v>166</v>
      </c>
      <c r="B169" s="32">
        <v>7390000</v>
      </c>
    </row>
    <row r="170" spans="1:2" ht="15">
      <c r="A170" s="197" t="s">
        <v>119</v>
      </c>
      <c r="B170" s="155">
        <f>SUM(B152:B169)</f>
        <v>27890000</v>
      </c>
    </row>
    <row r="171" spans="1:2" ht="15">
      <c r="A171" s="197"/>
      <c r="B171" s="155"/>
    </row>
    <row r="172" spans="1:2" ht="12.75">
      <c r="A172" s="178" t="s">
        <v>637</v>
      </c>
      <c r="B172" s="189">
        <v>800000</v>
      </c>
    </row>
    <row r="173" spans="1:2" ht="12.75">
      <c r="A173" s="178" t="s">
        <v>638</v>
      </c>
      <c r="B173" s="189">
        <v>1000000</v>
      </c>
    </row>
    <row r="174" spans="1:2" ht="12.75">
      <c r="A174" s="178" t="s">
        <v>639</v>
      </c>
      <c r="B174" s="189">
        <v>6000000</v>
      </c>
    </row>
    <row r="175" spans="1:2" ht="15.75">
      <c r="A175" s="440" t="s">
        <v>87</v>
      </c>
      <c r="B175" s="441">
        <v>42963000</v>
      </c>
    </row>
  </sheetData>
  <sheetProtection/>
  <mergeCells count="10">
    <mergeCell ref="A3:B3"/>
    <mergeCell ref="A4:B4"/>
    <mergeCell ref="A86:B86"/>
    <mergeCell ref="A134:B134"/>
    <mergeCell ref="A54:B54"/>
    <mergeCell ref="A74:B74"/>
    <mergeCell ref="A6:B6"/>
    <mergeCell ref="A16:B16"/>
    <mergeCell ref="A26:B26"/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2.57421875" style="0" customWidth="1"/>
    <col min="2" max="2" width="32.8515625" style="0" customWidth="1"/>
    <col min="3" max="3" width="15.7109375" style="0" customWidth="1"/>
  </cols>
  <sheetData>
    <row r="1" ht="12.75">
      <c r="B1" s="202" t="s">
        <v>688</v>
      </c>
    </row>
    <row r="5" spans="1:2" ht="18">
      <c r="A5" s="505" t="s">
        <v>322</v>
      </c>
      <c r="B5" s="505"/>
    </row>
    <row r="6" spans="1:2" ht="15.75">
      <c r="A6" s="506" t="s">
        <v>576</v>
      </c>
      <c r="B6" s="506"/>
    </row>
    <row r="7" spans="1:2" ht="15.75">
      <c r="A7" s="118"/>
      <c r="B7" s="118"/>
    </row>
    <row r="8" spans="1:2" ht="15">
      <c r="A8" s="41" t="s">
        <v>60</v>
      </c>
      <c r="B8" s="61"/>
    </row>
    <row r="9" spans="1:2" ht="15">
      <c r="A9" s="105" t="s">
        <v>320</v>
      </c>
      <c r="B9" s="108">
        <v>6227700</v>
      </c>
    </row>
    <row r="10" spans="1:2" ht="15">
      <c r="A10" s="105" t="s">
        <v>156</v>
      </c>
      <c r="B10" s="108">
        <v>240000</v>
      </c>
    </row>
    <row r="11" spans="1:2" ht="15">
      <c r="A11" s="105" t="s">
        <v>629</v>
      </c>
      <c r="B11" s="108">
        <v>1170200</v>
      </c>
    </row>
    <row r="12" spans="1:2" ht="15">
      <c r="A12" s="105" t="s">
        <v>157</v>
      </c>
      <c r="B12" s="108">
        <v>14200</v>
      </c>
    </row>
    <row r="13" spans="1:2" ht="15">
      <c r="A13" s="105" t="s">
        <v>138</v>
      </c>
      <c r="B13" s="108">
        <v>190500</v>
      </c>
    </row>
    <row r="14" spans="1:2" ht="15">
      <c r="A14" s="105" t="s">
        <v>289</v>
      </c>
      <c r="B14" s="108">
        <v>2069413</v>
      </c>
    </row>
    <row r="15" spans="1:2" ht="15.75">
      <c r="A15" s="237" t="s">
        <v>65</v>
      </c>
      <c r="B15" s="111">
        <f>SUM(B9:B14)</f>
        <v>9912013</v>
      </c>
    </row>
    <row r="16" spans="1:2" ht="15">
      <c r="A16" s="237"/>
      <c r="B16" s="108"/>
    </row>
    <row r="17" spans="1:2" ht="15">
      <c r="A17" s="237" t="s">
        <v>199</v>
      </c>
      <c r="B17" s="108"/>
    </row>
    <row r="18" spans="1:2" ht="15">
      <c r="A18" s="105"/>
      <c r="B18" s="108"/>
    </row>
    <row r="19" spans="1:2" ht="15">
      <c r="A19" s="105" t="s">
        <v>123</v>
      </c>
      <c r="B19" s="108">
        <v>200000</v>
      </c>
    </row>
    <row r="20" spans="1:2" ht="15">
      <c r="A20" s="105" t="s">
        <v>75</v>
      </c>
      <c r="B20" s="108">
        <v>55000</v>
      </c>
    </row>
    <row r="21" spans="1:2" ht="15">
      <c r="A21" s="105" t="s">
        <v>203</v>
      </c>
      <c r="B21" s="108">
        <v>100000</v>
      </c>
    </row>
    <row r="22" spans="1:2" ht="15">
      <c r="A22" s="105" t="s">
        <v>116</v>
      </c>
      <c r="B22" s="108">
        <v>4600000</v>
      </c>
    </row>
    <row r="23" spans="1:2" ht="15">
      <c r="A23" s="105" t="s">
        <v>165</v>
      </c>
      <c r="B23" s="108">
        <v>2300000</v>
      </c>
    </row>
    <row r="24" spans="1:2" ht="15">
      <c r="A24" s="105" t="s">
        <v>125</v>
      </c>
      <c r="B24" s="108">
        <v>400000</v>
      </c>
    </row>
    <row r="25" spans="1:2" ht="15">
      <c r="A25" s="105" t="s">
        <v>194</v>
      </c>
      <c r="B25" s="108">
        <v>400000</v>
      </c>
    </row>
    <row r="26" spans="1:2" ht="15">
      <c r="A26" s="105" t="s">
        <v>204</v>
      </c>
      <c r="B26" s="108">
        <v>1000000</v>
      </c>
    </row>
    <row r="27" spans="1:2" ht="15">
      <c r="A27" s="105" t="s">
        <v>205</v>
      </c>
      <c r="B27" s="108">
        <v>24000</v>
      </c>
    </row>
    <row r="28" spans="1:2" ht="15">
      <c r="A28" s="105" t="s">
        <v>206</v>
      </c>
      <c r="B28" s="108">
        <v>58000</v>
      </c>
    </row>
    <row r="29" spans="1:2" ht="15">
      <c r="A29" s="105" t="s">
        <v>207</v>
      </c>
      <c r="B29" s="108">
        <v>20000</v>
      </c>
    </row>
    <row r="30" spans="1:2" ht="15">
      <c r="A30" s="105" t="s">
        <v>208</v>
      </c>
      <c r="B30" s="108">
        <v>10000</v>
      </c>
    </row>
    <row r="31" spans="1:2" ht="15">
      <c r="A31" s="105" t="s">
        <v>118</v>
      </c>
      <c r="B31" s="108">
        <v>2475090</v>
      </c>
    </row>
    <row r="32" spans="1:2" ht="15.75">
      <c r="A32" s="110" t="s">
        <v>153</v>
      </c>
      <c r="B32" s="111">
        <f>SUM(B18:B31)</f>
        <v>11642090</v>
      </c>
    </row>
    <row r="33" spans="1:2" ht="15">
      <c r="A33" s="377" t="s">
        <v>586</v>
      </c>
      <c r="B33" s="427"/>
    </row>
    <row r="34" spans="1:2" ht="15.75" thickBot="1">
      <c r="A34" s="38"/>
      <c r="B34" s="244"/>
    </row>
    <row r="35" spans="1:2" ht="16.5" thickBot="1">
      <c r="A35" s="239" t="s">
        <v>321</v>
      </c>
      <c r="B35" s="240">
        <v>21554103</v>
      </c>
    </row>
    <row r="36" spans="1:2" ht="15">
      <c r="A36" s="38"/>
      <c r="B36" s="38"/>
    </row>
  </sheetData>
  <sheetProtection/>
  <mergeCells count="2"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140625" style="0" customWidth="1"/>
    <col min="2" max="2" width="32.140625" style="0" customWidth="1"/>
    <col min="3" max="3" width="15.421875" style="0" customWidth="1"/>
  </cols>
  <sheetData>
    <row r="1" ht="12.75">
      <c r="B1" s="202" t="s">
        <v>318</v>
      </c>
    </row>
    <row r="7" spans="1:2" ht="18">
      <c r="A7" s="505"/>
      <c r="B7" s="505"/>
    </row>
    <row r="8" spans="1:2" ht="15.75">
      <c r="A8" s="506"/>
      <c r="B8" s="506"/>
    </row>
    <row r="9" spans="1:2" ht="15.75">
      <c r="A9" s="118"/>
      <c r="B9" s="118"/>
    </row>
    <row r="10" spans="1:2" ht="15">
      <c r="A10" s="105"/>
      <c r="B10" s="108"/>
    </row>
    <row r="11" spans="1:2" ht="15">
      <c r="A11" s="105"/>
      <c r="B11" s="108"/>
    </row>
    <row r="12" spans="1:2" ht="15.75">
      <c r="A12" s="110"/>
      <c r="B12" s="111"/>
    </row>
    <row r="13" spans="1:2" ht="15.75">
      <c r="A13" s="245"/>
      <c r="B13" s="246"/>
    </row>
    <row r="14" spans="1:2" ht="15">
      <c r="A14" s="38"/>
      <c r="B14" s="244"/>
    </row>
    <row r="15" spans="1:2" ht="15.75">
      <c r="A15" s="247"/>
      <c r="B15" s="244"/>
    </row>
    <row r="16" spans="1:2" ht="15">
      <c r="A16" s="105"/>
      <c r="B16" s="108"/>
    </row>
    <row r="17" spans="1:2" ht="15">
      <c r="A17" s="105"/>
      <c r="B17" s="108"/>
    </row>
    <row r="18" spans="1:2" ht="15">
      <c r="A18" s="105"/>
      <c r="B18" s="108"/>
    </row>
    <row r="19" spans="1:2" ht="15">
      <c r="A19" s="105"/>
      <c r="B19" s="108"/>
    </row>
    <row r="20" spans="1:2" ht="15">
      <c r="A20" s="105"/>
      <c r="B20" s="108"/>
    </row>
    <row r="21" spans="1:2" ht="15.75">
      <c r="A21" s="110"/>
      <c r="B21" s="111"/>
    </row>
    <row r="22" spans="1:2" ht="15.75">
      <c r="A22" s="110"/>
      <c r="B22" s="111"/>
    </row>
    <row r="23" spans="1:2" ht="15">
      <c r="A23" s="238"/>
      <c r="B23" s="108"/>
    </row>
    <row r="24" spans="1:2" ht="15">
      <c r="A24" s="105"/>
      <c r="B24" s="108"/>
    </row>
    <row r="25" spans="1:2" ht="15">
      <c r="A25" s="105"/>
      <c r="B25" s="108"/>
    </row>
    <row r="26" spans="1:2" ht="15">
      <c r="A26" s="105"/>
      <c r="B26" s="108"/>
    </row>
    <row r="27" spans="1:2" ht="15">
      <c r="A27" s="105"/>
      <c r="B27" s="108"/>
    </row>
    <row r="28" spans="1:2" ht="15">
      <c r="A28" s="105"/>
      <c r="B28" s="108"/>
    </row>
    <row r="29" spans="1:2" ht="15">
      <c r="A29" s="105"/>
      <c r="B29" s="108"/>
    </row>
    <row r="30" spans="1:2" ht="15.75">
      <c r="A30" s="110"/>
      <c r="B30" s="111"/>
    </row>
    <row r="31" spans="1:2" ht="15">
      <c r="A31" s="38"/>
      <c r="B31" s="244"/>
    </row>
    <row r="32" spans="1:2" ht="15.75">
      <c r="A32" s="248"/>
      <c r="B32" s="111"/>
    </row>
    <row r="33" spans="1:2" ht="15">
      <c r="A33" s="38"/>
      <c r="B33" s="38"/>
    </row>
  </sheetData>
  <sheetProtection/>
  <mergeCells count="2"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B1">
      <selection activeCell="J20" sqref="J20"/>
    </sheetView>
  </sheetViews>
  <sheetFormatPr defaultColWidth="9.140625" defaultRowHeight="12.75"/>
  <cols>
    <col min="1" max="1" width="8.00390625" style="0" customWidth="1"/>
    <col min="2" max="2" width="20.57421875" style="0" customWidth="1"/>
    <col min="3" max="3" width="13.00390625" style="0" customWidth="1"/>
    <col min="4" max="4" width="9.28125" style="0" bestFit="1" customWidth="1"/>
    <col min="5" max="5" width="11.140625" style="0" customWidth="1"/>
    <col min="6" max="7" width="11.7109375" style="0" bestFit="1" customWidth="1"/>
    <col min="8" max="8" width="11.00390625" style="0" customWidth="1"/>
    <col min="9" max="9" width="11.8515625" style="0" customWidth="1"/>
    <col min="10" max="10" width="14.00390625" style="0" customWidth="1"/>
    <col min="11" max="11" width="12.140625" style="0" customWidth="1"/>
  </cols>
  <sheetData>
    <row r="1" spans="5:7" ht="18">
      <c r="E1" s="482" t="s">
        <v>404</v>
      </c>
      <c r="F1" s="494"/>
      <c r="G1" s="494"/>
    </row>
    <row r="2" spans="3:9" ht="18">
      <c r="C2" s="482" t="s">
        <v>614</v>
      </c>
      <c r="D2" s="480"/>
      <c r="E2" s="480"/>
      <c r="F2" s="480"/>
      <c r="G2" s="480"/>
      <c r="H2" s="480"/>
      <c r="I2" s="480"/>
    </row>
    <row r="3" ht="13.5" thickBot="1"/>
    <row r="4" spans="1:11" ht="12.75">
      <c r="A4" s="507" t="s">
        <v>356</v>
      </c>
      <c r="B4" s="508"/>
      <c r="C4" s="509" t="s">
        <v>357</v>
      </c>
      <c r="D4" s="511" t="s">
        <v>358</v>
      </c>
      <c r="E4" s="513" t="s">
        <v>359</v>
      </c>
      <c r="F4" s="515" t="s">
        <v>362</v>
      </c>
      <c r="G4" s="516" t="s">
        <v>151</v>
      </c>
      <c r="H4" s="523" t="s">
        <v>195</v>
      </c>
      <c r="I4" s="524" t="s">
        <v>412</v>
      </c>
      <c r="J4" s="525" t="s">
        <v>413</v>
      </c>
      <c r="K4" s="517" t="s">
        <v>96</v>
      </c>
    </row>
    <row r="5" spans="1:11" ht="13.5" thickBot="1">
      <c r="A5" s="328" t="s">
        <v>367</v>
      </c>
      <c r="B5" s="329" t="s">
        <v>368</v>
      </c>
      <c r="C5" s="510"/>
      <c r="D5" s="512"/>
      <c r="E5" s="514"/>
      <c r="F5" s="510"/>
      <c r="G5" s="512"/>
      <c r="H5" s="514"/>
      <c r="I5" s="518"/>
      <c r="J5" s="526"/>
      <c r="K5" s="518"/>
    </row>
    <row r="6" spans="1:11" ht="15" thickBot="1">
      <c r="A6" s="353">
        <v>21000</v>
      </c>
      <c r="B6" s="333" t="s">
        <v>327</v>
      </c>
      <c r="C6" s="335"/>
      <c r="D6" s="336"/>
      <c r="E6" s="337"/>
      <c r="F6" s="335">
        <v>2400000</v>
      </c>
      <c r="G6" s="336">
        <v>600000</v>
      </c>
      <c r="H6" s="337"/>
      <c r="I6" s="338">
        <v>3000000</v>
      </c>
      <c r="J6" s="356">
        <v>3000000</v>
      </c>
      <c r="K6" s="339">
        <v>0</v>
      </c>
    </row>
    <row r="7" spans="1:11" ht="15" thickBot="1">
      <c r="A7" s="354">
        <v>360000</v>
      </c>
      <c r="B7" s="334" t="s">
        <v>405</v>
      </c>
      <c r="C7" s="340">
        <v>7273000</v>
      </c>
      <c r="D7" s="341">
        <v>500000</v>
      </c>
      <c r="E7" s="342">
        <v>8500000</v>
      </c>
      <c r="F7" s="340">
        <v>12027000</v>
      </c>
      <c r="G7" s="341">
        <v>7390000</v>
      </c>
      <c r="H7" s="342"/>
      <c r="I7" s="338">
        <v>28417000</v>
      </c>
      <c r="J7" s="356">
        <v>42963000</v>
      </c>
      <c r="K7" s="343">
        <v>39000000</v>
      </c>
    </row>
    <row r="8" spans="1:11" ht="15" thickBot="1">
      <c r="A8" s="354">
        <v>370000</v>
      </c>
      <c r="B8" s="334" t="s">
        <v>406</v>
      </c>
      <c r="C8" s="340">
        <v>1797900</v>
      </c>
      <c r="D8" s="341"/>
      <c r="E8" s="342"/>
      <c r="F8" s="340">
        <v>1520000</v>
      </c>
      <c r="G8" s="341">
        <v>332000</v>
      </c>
      <c r="H8" s="342"/>
      <c r="I8" s="338">
        <v>1852000</v>
      </c>
      <c r="J8" s="356">
        <v>3649900</v>
      </c>
      <c r="K8" s="343">
        <v>1400000</v>
      </c>
    </row>
    <row r="9" spans="1:11" ht="15" thickBot="1">
      <c r="A9" s="354">
        <v>552001</v>
      </c>
      <c r="B9" s="334" t="s">
        <v>328</v>
      </c>
      <c r="C9" s="340">
        <v>635000</v>
      </c>
      <c r="D9" s="341">
        <v>70000</v>
      </c>
      <c r="E9" s="342">
        <v>100000</v>
      </c>
      <c r="F9" s="340">
        <v>600000</v>
      </c>
      <c r="G9" s="341">
        <v>193000</v>
      </c>
      <c r="H9" s="342"/>
      <c r="I9" s="338">
        <v>963000</v>
      </c>
      <c r="J9" s="357">
        <v>1598000</v>
      </c>
      <c r="K9" s="343">
        <v>3500000</v>
      </c>
    </row>
    <row r="10" spans="1:11" ht="15" thickBot="1">
      <c r="A10" s="354">
        <v>552110</v>
      </c>
      <c r="B10" s="334" t="s">
        <v>407</v>
      </c>
      <c r="C10" s="340"/>
      <c r="D10" s="341"/>
      <c r="E10" s="342"/>
      <c r="F10" s="340">
        <v>800000</v>
      </c>
      <c r="G10" s="341">
        <v>200000</v>
      </c>
      <c r="H10" s="342"/>
      <c r="I10" s="344">
        <v>1000000</v>
      </c>
      <c r="J10" s="356">
        <v>1000000</v>
      </c>
      <c r="K10" s="343">
        <v>0</v>
      </c>
    </row>
    <row r="11" spans="1:11" ht="15" thickBot="1">
      <c r="A11" s="354">
        <v>813000</v>
      </c>
      <c r="B11" s="334" t="s">
        <v>408</v>
      </c>
      <c r="C11" s="340">
        <v>480000</v>
      </c>
      <c r="D11" s="341"/>
      <c r="E11" s="342"/>
      <c r="F11" s="340">
        <v>864000</v>
      </c>
      <c r="G11" s="341">
        <v>360600</v>
      </c>
      <c r="H11" s="342"/>
      <c r="I11" s="338">
        <v>1224600</v>
      </c>
      <c r="J11" s="356">
        <v>1704600</v>
      </c>
      <c r="K11" s="343">
        <v>0</v>
      </c>
    </row>
    <row r="12" spans="1:11" ht="15" thickBot="1">
      <c r="A12" s="354">
        <v>841172</v>
      </c>
      <c r="B12" s="334" t="s">
        <v>409</v>
      </c>
      <c r="C12" s="340">
        <v>6971080</v>
      </c>
      <c r="D12" s="341">
        <v>250000</v>
      </c>
      <c r="E12" s="342">
        <v>450000</v>
      </c>
      <c r="F12" s="340">
        <v>7750000</v>
      </c>
      <c r="G12" s="341">
        <v>1000000</v>
      </c>
      <c r="H12" s="342">
        <v>1200000</v>
      </c>
      <c r="I12" s="338">
        <v>10650000</v>
      </c>
      <c r="J12" s="358">
        <v>17621080</v>
      </c>
      <c r="K12" s="343">
        <v>4000000</v>
      </c>
    </row>
    <row r="13" spans="1:11" ht="15" thickBot="1">
      <c r="A13" s="354">
        <v>841901</v>
      </c>
      <c r="B13" s="334" t="s">
        <v>410</v>
      </c>
      <c r="C13" s="340"/>
      <c r="D13" s="341"/>
      <c r="E13" s="342"/>
      <c r="F13" s="340"/>
      <c r="G13" s="341"/>
      <c r="H13" s="342"/>
      <c r="I13" s="338"/>
      <c r="J13" s="358"/>
      <c r="K13" s="343">
        <v>23336580</v>
      </c>
    </row>
    <row r="14" spans="1:11" ht="15" thickBot="1">
      <c r="A14" s="354">
        <v>910421</v>
      </c>
      <c r="B14" s="334" t="s">
        <v>411</v>
      </c>
      <c r="C14" s="340">
        <v>200000</v>
      </c>
      <c r="D14" s="341"/>
      <c r="E14" s="342"/>
      <c r="F14" s="340">
        <v>80000</v>
      </c>
      <c r="G14" s="341">
        <v>20000</v>
      </c>
      <c r="H14" s="342"/>
      <c r="I14" s="338">
        <v>100000</v>
      </c>
      <c r="J14" s="359">
        <v>300000</v>
      </c>
      <c r="K14" s="343">
        <v>600000</v>
      </c>
    </row>
    <row r="15" spans="1:11" ht="15" thickBot="1">
      <c r="A15" s="355"/>
      <c r="B15" s="330"/>
      <c r="C15" s="340"/>
      <c r="D15" s="341"/>
      <c r="E15" s="342"/>
      <c r="F15" s="340"/>
      <c r="G15" s="341"/>
      <c r="H15" s="342"/>
      <c r="I15" s="345"/>
      <c r="J15" s="356"/>
      <c r="K15" s="346"/>
    </row>
    <row r="16" spans="1:11" ht="15.75" thickBot="1">
      <c r="A16" s="521" t="s">
        <v>134</v>
      </c>
      <c r="B16" s="522"/>
      <c r="C16" s="347">
        <f>SUM(C6:C15)</f>
        <v>17356980</v>
      </c>
      <c r="D16" s="348">
        <f>SUM(D6:D15)</f>
        <v>820000</v>
      </c>
      <c r="E16" s="349">
        <f>SUM(E6:E15)</f>
        <v>9050000</v>
      </c>
      <c r="F16" s="347">
        <f>SUM(F6:F15)</f>
        <v>26041000</v>
      </c>
      <c r="G16" s="348">
        <f>SUM(G6:G15)</f>
        <v>10095600</v>
      </c>
      <c r="H16" s="349">
        <v>1200000</v>
      </c>
      <c r="I16" s="345">
        <f>SUM(I6:I15)</f>
        <v>47206600</v>
      </c>
      <c r="J16" s="360">
        <v>71836580</v>
      </c>
      <c r="K16" s="350">
        <v>71836580</v>
      </c>
    </row>
    <row r="17" spans="1:11" ht="13.5" thickBot="1">
      <c r="A17" s="331"/>
      <c r="B17" s="332"/>
      <c r="C17" s="391"/>
      <c r="D17" s="351"/>
      <c r="E17" s="351"/>
      <c r="F17" s="351"/>
      <c r="G17" s="351"/>
      <c r="H17" s="351"/>
      <c r="I17" s="352"/>
      <c r="J17" s="519"/>
      <c r="K17" s="520"/>
    </row>
  </sheetData>
  <sheetProtection/>
  <mergeCells count="14">
    <mergeCell ref="K4:K5"/>
    <mergeCell ref="J17:K17"/>
    <mergeCell ref="C2:I2"/>
    <mergeCell ref="A16:B16"/>
    <mergeCell ref="H4:H5"/>
    <mergeCell ref="I4:I5"/>
    <mergeCell ref="J4:J5"/>
    <mergeCell ref="E1:G1"/>
    <mergeCell ref="A4:B4"/>
    <mergeCell ref="C4:C5"/>
    <mergeCell ref="D4:D5"/>
    <mergeCell ref="E4:E5"/>
    <mergeCell ref="F4:F5"/>
    <mergeCell ref="G4:G5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Pannika</cp:lastModifiedBy>
  <cp:lastPrinted>2012-02-27T13:08:06Z</cp:lastPrinted>
  <dcterms:created xsi:type="dcterms:W3CDTF">2011-01-28T13:21:36Z</dcterms:created>
  <dcterms:modified xsi:type="dcterms:W3CDTF">2012-02-27T13:08:14Z</dcterms:modified>
  <cp:category/>
  <cp:version/>
  <cp:contentType/>
  <cp:contentStatus/>
</cp:coreProperties>
</file>